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10" tabRatio="732" activeTab="0"/>
  </bookViews>
  <sheets>
    <sheet name="poistná zmluva" sheetId="1" r:id="rId1"/>
    <sheet name="vl.č.1 živel" sheetId="2" r:id="rId2"/>
    <sheet name="vl.č.2 odcudzenie" sheetId="3" r:id="rId3"/>
    <sheet name="vl.č.4 stroje a elektronika" sheetId="4" r:id="rId4"/>
    <sheet name="vl.č.7 sklo" sheetId="5" r:id="rId5"/>
    <sheet name="vl.č.9 zodp." sheetId="6" r:id="rId6"/>
  </sheets>
  <definedNames>
    <definedName name="_xlnm.Print_Area" localSheetId="0">'poistná zmluva'!$A$1:$H$118</definedName>
    <definedName name="_xlnm.Print_Area" localSheetId="3">'vl.č.4 stroje a elektronika'!$A$1:$I$112</definedName>
  </definedNames>
  <calcPr fullCalcOnLoad="1"/>
</workbook>
</file>

<file path=xl/comments3.xml><?xml version="1.0" encoding="utf-8"?>
<comments xmlns="http://schemas.openxmlformats.org/spreadsheetml/2006/main">
  <authors>
    <author>Mesarosova</author>
  </authors>
  <commentList>
    <comment ref="H109" authorId="0">
      <text>
        <r>
          <rPr>
            <b/>
            <sz val="8"/>
            <rFont val="Tahoma"/>
            <family val="2"/>
          </rPr>
          <t>Mesarosova: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Tento stĺpec nevypisovať</t>
        </r>
      </text>
    </comment>
  </commentList>
</comments>
</file>

<file path=xl/comments4.xml><?xml version="1.0" encoding="utf-8"?>
<comments xmlns="http://schemas.openxmlformats.org/spreadsheetml/2006/main">
  <authors>
    <author>Mesarosova</author>
  </authors>
  <commentList>
    <comment ref="H30" authorId="0">
      <text>
        <r>
          <rPr>
            <b/>
            <sz val="8"/>
            <rFont val="Tahoma"/>
            <family val="2"/>
          </rPr>
          <t>Mesarosova: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Nevypisovať
</t>
        </r>
      </text>
    </comment>
  </commentList>
</comments>
</file>

<file path=xl/comments5.xml><?xml version="1.0" encoding="utf-8"?>
<comments xmlns="http://schemas.openxmlformats.org/spreadsheetml/2006/main">
  <authors>
    <author>Mesarosova</author>
  </authors>
  <commentList>
    <comment ref="H39" authorId="0">
      <text>
        <r>
          <rPr>
            <b/>
            <sz val="8"/>
            <rFont val="Tahoma"/>
            <family val="2"/>
          </rPr>
          <t>Mesarosova: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Nevypisovať</t>
        </r>
      </text>
    </comment>
  </commentList>
</comments>
</file>

<file path=xl/comments6.xml><?xml version="1.0" encoding="utf-8"?>
<comments xmlns="http://schemas.openxmlformats.org/spreadsheetml/2006/main">
  <authors>
    <author>Mesarosova</author>
  </authors>
  <commentList>
    <comment ref="H28" authorId="0">
      <text>
        <r>
          <rPr>
            <b/>
            <sz val="8"/>
            <rFont val="Tahoma"/>
            <family val="2"/>
          </rPr>
          <t>Mesarosova: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Nevypisovať</t>
        </r>
      </text>
    </comment>
    <comment ref="H27" authorId="0">
      <text>
        <r>
          <rPr>
            <b/>
            <sz val="8"/>
            <rFont val="Tahoma"/>
            <family val="2"/>
          </rPr>
          <t>Mesarosova: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Nevypisovať</t>
        </r>
      </text>
    </comment>
  </commentList>
</comments>
</file>

<file path=xl/sharedStrings.xml><?xml version="1.0" encoding="utf-8"?>
<sst xmlns="http://schemas.openxmlformats.org/spreadsheetml/2006/main" count="635" uniqueCount="527">
  <si>
    <t xml:space="preserve">          Vlastníkom pomníkov nie je poistník ale sa nachádzajú na jeho katastrálnom území.</t>
  </si>
  <si>
    <t xml:space="preserve">     a poškodí alebo zničí premet poistenia. Vnútorný vandalizmus sa vzťahuje aj na súbor prevzatého HIM,</t>
  </si>
  <si>
    <t xml:space="preserve">     DHIM a inventáru.</t>
  </si>
  <si>
    <t xml:space="preserve">   </t>
  </si>
  <si>
    <t xml:space="preserve">poistenie majetku a poistenie zodpovednosti za škodu právnických osôb túto zmluvu o poistení </t>
  </si>
  <si>
    <t xml:space="preserve">      potrebné na zistenie zodpovednosti poisteného alebo výšky plnenia poistiteľa, pokiaľ je povinný uhradiť, </t>
  </si>
  <si>
    <t xml:space="preserve">      ako aj trovy právneho zastúpenia poisteného, a to všetko na všetkých stupňoch</t>
  </si>
  <si>
    <t xml:space="preserve">      poistenému.</t>
  </si>
  <si>
    <t>(ďalej len zmluva). Súčasťou zmluvy sú všeobecné poistné podmienky (ďalej len VPP), </t>
  </si>
  <si>
    <t xml:space="preserve">     poistený alebo poisťovňa do dvoch mesiacov po uzavretí poistnej zmluvy. Výpovedná lehota </t>
  </si>
  <si>
    <t xml:space="preserve">     je osemdenná, jej uplynutím poistenie zanikne.</t>
  </si>
  <si>
    <t xml:space="preserve">    V zmysle Špecifikácie skupín predmetov poistenia, sú v poistnej zmluvy poistené aj vedľajšie </t>
  </si>
  <si>
    <t xml:space="preserve">    Poistenie vedľajších nákladov sa dojednáva na 1. riziko.</t>
  </si>
  <si>
    <t xml:space="preserve">    Poistené vedľajšie náklady:</t>
  </si>
  <si>
    <t>4. Podpoistenie</t>
  </si>
  <si>
    <t xml:space="preserve">    V prípade stanovenia PS nehnuteľností na novú hodnotu spôsobom uvedeným v tejto poistnej </t>
  </si>
  <si>
    <t xml:space="preserve">     zmluve, poisťovňa nebude uplatňovať námietku podpoistenia.</t>
  </si>
  <si>
    <t>5.  Poistné krytie novonadobudnutého majetku</t>
  </si>
  <si>
    <t xml:space="preserve">     Poisťovňa poskytne poistné krytie pre všetky predmety poistenia odo dňa zaradenia do účtovnej </t>
  </si>
  <si>
    <t xml:space="preserve">     evidencie poisteného, najviac však do výšky 20% z celkovej poistnej sumy.</t>
  </si>
  <si>
    <t xml:space="preserve">        alebo stavebnou činnosťou,</t>
  </si>
  <si>
    <t xml:space="preserve">         zariadení,</t>
  </si>
  <si>
    <t xml:space="preserve">        do 120 hodín po skončení živelnej udalosti,</t>
  </si>
  <si>
    <t xml:space="preserve">         udalosťami,</t>
  </si>
  <si>
    <t xml:space="preserve">         alebo katastrofickým lejakom</t>
  </si>
  <si>
    <t xml:space="preserve">       veci, ak konanie smerovalo k poškodeniu alebo zničeniu poisteného majetku, proti osobe poisteného </t>
  </si>
  <si>
    <t xml:space="preserve">       alebo proti osobe vlastníka alebo správcu poisteného majetku.</t>
  </si>
  <si>
    <t xml:space="preserve">       inžinierske siete, protipovodňové ochranné hrádze, objekty na tokoch, porasty a stromy, ktoré sú </t>
  </si>
  <si>
    <t xml:space="preserve">       ostatných nepoškodených poistených vecí, vykonané v súvislosti so znovuobstaraním alebo opravou</t>
  </si>
  <si>
    <t xml:space="preserve">       veci poškodených, zničených alebo stratených pri poistnej udalosti pri živelnom poistením sú kryté aj </t>
  </si>
  <si>
    <t xml:space="preserve">       následné škody.</t>
  </si>
  <si>
    <t xml:space="preserve">        ktoré môžu byť použité ako dôkazný prostriedok</t>
  </si>
  <si>
    <t xml:space="preserve">        krádežou vlámaním alebo lúpežným prepadnutím,</t>
  </si>
  <si>
    <t xml:space="preserve">        riadne otvorenie,</t>
  </si>
  <si>
    <t xml:space="preserve">         pred krádežou,</t>
  </si>
  <si>
    <t xml:space="preserve">        bol vylúčený v dôsledku telesného stavu po nehode alebo v dôsledku inej príčiny, za ktorú nemôže byť </t>
  </si>
  <si>
    <t xml:space="preserve">        zodpovedný,</t>
  </si>
  <si>
    <t xml:space="preserve">        alebo inej osobe násilie, alebo hrozbou násilia.</t>
  </si>
  <si>
    <t>1. Dojednáva sa, že poistené veci uložené na voľnom priestranstve sú zabezpečené pre prípad  krádeže svojou</t>
  </si>
  <si>
    <t xml:space="preserve">    polohou.                </t>
  </si>
  <si>
    <t xml:space="preserve">    Pod pojmom chránené svojou polohou sa rozumie umiestnenie veci, ktorej odcudzenie si vyžaduje použitie</t>
  </si>
  <si>
    <t xml:space="preserve">   špeciálnych pomôcok (kliešte, zvárací prístroj, uhlová brúska a pod.)</t>
  </si>
  <si>
    <t xml:space="preserve">    Vnútorný vandalizmus znamená úmyselné poškodenie, alebo úmyselné zničenie poistenej veci spáchanej </t>
  </si>
  <si>
    <t xml:space="preserve">     inou osobou ako poisteným tým spôsobom, že si prerazí cestu do chráneného priestoru, prekoná prekážku</t>
  </si>
  <si>
    <t xml:space="preserve">     Vonkajší vandalizmus znamená, že iná osoba ako poistený spáchal úmyselné poškodenie alebo zničenie </t>
  </si>
  <si>
    <t xml:space="preserve">     verejnej prístupnej poistenej veci. Pod pojmom úmyselné poškodenie alebo zničenie poistenej veci sa okrem </t>
  </si>
  <si>
    <t xml:space="preserve">     iného chápe aj estetické poškodenie poistenej veci – poškodenie sprejermi alebo grafitmi.</t>
  </si>
  <si>
    <t xml:space="preserve">                             k poistnej zmluve</t>
  </si>
  <si>
    <t xml:space="preserve"> </t>
  </si>
  <si>
    <t>a)     Na poškodenie a chyby ktoré vznikli pred dobou uzatvorenia zmluvy,</t>
  </si>
  <si>
    <t xml:space="preserve">        na mieste na to určenom, a ak nie je také miesto určené, potom na mieste , kde sa obvykle odkladajú, </t>
  </si>
  <si>
    <t xml:space="preserve">        právnych predpisov,</t>
  </si>
  <si>
    <t xml:space="preserve">       zástupcovi, pokiaľ je poistený povinný ich uhradiť</t>
  </si>
  <si>
    <t xml:space="preserve">zabraňujúci rozlomeniu (na každých vstupných dverách) a vylomeniu a objekt </t>
  </si>
  <si>
    <t>zabezpečený elektronickou zabezpečovacou. signalizáciou </t>
  </si>
  <si>
    <t xml:space="preserve">zabraňujúci rozlomeniu a vylomeniu (na každých vstupných dverách) a objekt </t>
  </si>
  <si>
    <t xml:space="preserve">zabezpečený elektronickou zabezpečovacou. signalizáciou vyvedenou na pult </t>
  </si>
  <si>
    <t xml:space="preserve">centrálnej ochrany. </t>
  </si>
  <si>
    <t>g)</t>
  </si>
  <si>
    <t>2. Dojednáva sa, že poistné krytie zahŕňa aj „vnútorný a vonkajší vandalizmus“</t>
  </si>
  <si>
    <t>Poistná zmluva</t>
  </si>
  <si>
    <t>Účinnosť poistenia :</t>
  </si>
  <si>
    <t>prostredníctvom spoločnosti  Prvá Komunálna Finančná a.s.</t>
  </si>
  <si>
    <t>Súhrn poistného</t>
  </si>
  <si>
    <t>Číslo vložky</t>
  </si>
  <si>
    <t>Druh</t>
  </si>
  <si>
    <t>Poistené áno - nie</t>
  </si>
  <si>
    <t>Ročné poistné</t>
  </si>
  <si>
    <t>1.</t>
  </si>
  <si>
    <t>Živelné poistenie</t>
  </si>
  <si>
    <t xml:space="preserve">áno </t>
  </si>
  <si>
    <t>2.</t>
  </si>
  <si>
    <t>Poistenie proti odcudzeniu</t>
  </si>
  <si>
    <t>áno</t>
  </si>
  <si>
    <t>3.</t>
  </si>
  <si>
    <t xml:space="preserve">Poistenie prerušenia prevádzky – živelné </t>
  </si>
  <si>
    <t>nie</t>
  </si>
  <si>
    <t>4.</t>
  </si>
  <si>
    <t>5.</t>
  </si>
  <si>
    <t>Poistenie prerušenia prevádzky – strojné</t>
  </si>
  <si>
    <t>6.</t>
  </si>
  <si>
    <t>Poistenie skla</t>
  </si>
  <si>
    <t>8.</t>
  </si>
  <si>
    <t>Poistenie vnútroštátnej dopravy</t>
  </si>
  <si>
    <t>Poistenie zodpovednosti za škodu</t>
  </si>
  <si>
    <t>Platenie poistného</t>
  </si>
  <si>
    <t>Bankové spojenie:</t>
  </si>
  <si>
    <t>Konštantný symbol:</t>
  </si>
  <si>
    <t>Variabilný symbol:</t>
  </si>
  <si>
    <t>číslo poistnej zmluvy (bez pomlčiek)</t>
  </si>
  <si>
    <t>Splátka poistného</t>
  </si>
  <si>
    <t>je splatná</t>
  </si>
  <si>
    <t>príslušného kalendárneho roka</t>
  </si>
  <si>
    <t>Hlásenie poistných udalostí</t>
  </si>
  <si>
    <t xml:space="preserve">Poistnú udalosť poistený hlási bez zbytočného odkladu telefonicky na Centrálny dispečing </t>
  </si>
  <si>
    <t>Ďalšie dojednania</t>
  </si>
  <si>
    <t>a)     Náklady na vypratanie</t>
  </si>
  <si>
    <t>b)      Náklady na búranie(strhnutie)</t>
  </si>
  <si>
    <t>c)      Náklady na demontáž a opätovnú montáž</t>
  </si>
  <si>
    <t>d)      Náklady na hasenie/použitie vlastného hasiaceho média/ .</t>
  </si>
  <si>
    <t>Vložka č. 1</t>
  </si>
  <si>
    <t>k poistnej zmluve</t>
  </si>
  <si>
    <t>a)</t>
  </si>
  <si>
    <t>b)</t>
  </si>
  <si>
    <t>c)</t>
  </si>
  <si>
    <t>d)</t>
  </si>
  <si>
    <t>e)</t>
  </si>
  <si>
    <t>f)</t>
  </si>
  <si>
    <t>Poistený sa na každej poistnej udalosti podieľa týmito sumami z poistného plnenia.</t>
  </si>
  <si>
    <t>Poistenie pre prípad odcudzenia</t>
  </si>
  <si>
    <t>Poistené riziká:</t>
  </si>
  <si>
    <t xml:space="preserve">                  Vložka č. 2</t>
  </si>
  <si>
    <t>Spôsob zabezpečenia poistených vecí proti krádeži je uvedený v:</t>
  </si>
  <si>
    <t>Odchýlne od prílohy č. 1,2 sa dojednáva nasledovný spôsob zabezpečenia:</t>
  </si>
  <si>
    <t xml:space="preserve">     zabezpečenia hnuteľných vecí a cenností proti odcudzeniu,</t>
  </si>
  <si>
    <t>Poistná suma</t>
  </si>
  <si>
    <t>Postačujúce zabezpečenie</t>
  </si>
  <si>
    <t xml:space="preserve">bezpečnostná cylindrická vložka zabraňujúca vytlačeniu a bezpečnostný štít </t>
  </si>
  <si>
    <t>zabraňujúci rozlomeniu a vylomeniu vložky (na každých vstupných dverách)</t>
  </si>
  <si>
    <t>bezpečnostná cylindrická vložka zabraňujúca vytlačeniu a bezpečnostný štít</t>
  </si>
  <si>
    <t xml:space="preserve"> zabraňujúci rozlomeniu a vylomeniu vložky a pridaný ďalší zámok alebo bezpečnostná </t>
  </si>
  <si>
    <t>závora a oplechované dvere alebo presklenné časti zabezpečené funkčnými mrežami</t>
  </si>
  <si>
    <t>(na každých vstupných dverách)</t>
  </si>
  <si>
    <t>Pre bod a):</t>
  </si>
  <si>
    <t>Právo na plnenie vznikne, ak poistná udalosť bola spôsobená napr.:</t>
  </si>
  <si>
    <t xml:space="preserve">  -   chybou konštrukcie, chybou materiálu alebo výrobnou chybou </t>
  </si>
  <si>
    <t xml:space="preserve">      (pokiaľ sa na ňu nevzťahuje záruka výrobcu)</t>
  </si>
  <si>
    <t xml:space="preserve">  -   roztrhnutím v dôsledku odstredivej sily,</t>
  </si>
  <si>
    <t xml:space="preserve">  -   skratom elektrického prúdu a iným pôsobením elektrického prúdu </t>
  </si>
  <si>
    <t xml:space="preserve">      ( prepätie, indukčné účinky blesku),</t>
  </si>
  <si>
    <t xml:space="preserve">  -   zlyhaním meracej, regulačnej alebo zabezpečovacej techniky</t>
  </si>
  <si>
    <t xml:space="preserve">  -   vniknutím cudzieho predmetu</t>
  </si>
  <si>
    <t>elektronických zariadení a strojov.</t>
  </si>
  <si>
    <t>2. Dojednáva sa , že poistenie sa ďalej vzťahuje na škody:</t>
  </si>
  <si>
    <t xml:space="preserve">      poistnú udalosť.</t>
  </si>
  <si>
    <t xml:space="preserve"> Odpratávacie, demolačné, demontážne a remontážne  náklady  vrátane:</t>
  </si>
  <si>
    <t xml:space="preserve">            a počas sviatkov, ako aj expresné poplatky</t>
  </si>
  <si>
    <t xml:space="preserve">      a cestovné náklady technikov a expertov zo zahraničia, do výšky PS  pre každú poistnú udalosť.</t>
  </si>
  <si>
    <t xml:space="preserve">  c) dojednáva sa, že poistenie sa vzťahuje aj na nosiče dát pevne zabudovaných v hardwarovej časti </t>
  </si>
  <si>
    <t xml:space="preserve">      riadiacej, alebo regulačnej jednotky poistenej veci, nosiče dát záznamov programového vybavenia </t>
  </si>
  <si>
    <t xml:space="preserve">      strojov.</t>
  </si>
  <si>
    <t>Vložka č. 7</t>
  </si>
  <si>
    <t>Vložka č. 4</t>
  </si>
  <si>
    <t xml:space="preserve">Poistenie sa vzťahuje pre prípad poškodenia alebo zničenia poistenej veci – všetky druhy tabuľového skla </t>
  </si>
  <si>
    <t>vrátane elektronických súčastí – akoukoľvek náhodnou udalosťou, okrem nasledovných prípadov :</t>
  </si>
  <si>
    <t>Poistenie sa nevzťahuje :</t>
  </si>
  <si>
    <t>Vložka č. 9</t>
  </si>
  <si>
    <t xml:space="preserve">       uplatnené a preukázané nároky na náhradu škody, ktorá vznikla poškodenému na zdraví a usmrtení </t>
  </si>
  <si>
    <t xml:space="preserve">       alebo poškodením, zničením alebo stratou veci ako aj inú majetkovú ujmu (ušlý zisk) vyplývajúcej </t>
  </si>
  <si>
    <t xml:space="preserve">       zo vzniknutej škody, ak poistený  takúto škodu zodpovedá podľa príslušných právnych predpisov.</t>
  </si>
  <si>
    <t xml:space="preserve">      poistenia a za ktorú poistený právne zodpovedá v dôsledku skutočností uvedených v rozsahu poistenia </t>
  </si>
  <si>
    <t xml:space="preserve">      (princíp „loss occurence“).</t>
  </si>
  <si>
    <t>Odchýlne od VPP sa dojednáva, že poistenie pre prípad krádeže sa vzťahuje :</t>
  </si>
  <si>
    <t xml:space="preserve">od hrúbky 3 mm, vákuové sklo, sklenené výplne, fólie na sklách, elektronické zabezpečovacie zariadenie </t>
  </si>
  <si>
    <t>Celková poistná suma</t>
  </si>
  <si>
    <t>Celkové ročné poistné v EUR:</t>
  </si>
  <si>
    <t xml:space="preserve"> Celkové ročné poistné v EUR :</t>
  </si>
  <si>
    <t xml:space="preserve">Ročné poistné </t>
  </si>
  <si>
    <t xml:space="preserve"> Celkové ročné poistné v EUR:</t>
  </si>
  <si>
    <t xml:space="preserve">     náklady, a to do výšky 20% z poistnej sumy, </t>
  </si>
  <si>
    <t>6.1. Dohodnutý minimálny rozsah poistenia</t>
  </si>
  <si>
    <t>6.2. Dojednáva sa , že poistenie sa ďalej vzťahuje na škody:</t>
  </si>
  <si>
    <t xml:space="preserve">    v dôsledku svojho konania alebo vzťahu v čase trvania poistenia. Súvislosť vzniku škody s výkonom funkcie </t>
  </si>
  <si>
    <t xml:space="preserve">       funkcie štatutárneho zástupcu subjektu územnej samosprávy, poisťovňa nahradí za poisteného škodu </t>
  </si>
  <si>
    <t xml:space="preserve">      až do výšky spoluúčasti z dobrovoľného zmluvného tzv. havarijného poistenia, ktorou sa mesto, obec alebo VUC </t>
  </si>
  <si>
    <t xml:space="preserve">     podieľa na plnení tohto poistenia.</t>
  </si>
  <si>
    <t xml:space="preserve">       za poisteného výdavky:</t>
  </si>
  <si>
    <t xml:space="preserve">a)  ktoré zodpovedajú najviac mimozmluvnej odmene advokáta za obhajobu poisteného v prípravnom konaní </t>
  </si>
  <si>
    <t xml:space="preserve">     a konaní pred súdom prvého stupňa v trestnom konaní vedenom proti nemu v súvislosti so škodou, ktorú má </t>
  </si>
  <si>
    <t xml:space="preserve">     poistený nahradiť,</t>
  </si>
  <si>
    <t>b) občianskeho súdneho konania o náhradu škody a ak je poistený povinný tieto náklady nahradiť,</t>
  </si>
  <si>
    <t xml:space="preserve">c) ktoré vynaložil poškodený v súvislosti s mimosúdnym prerokovaním nároku na náhradu škody, pokiaľ je poistený </t>
  </si>
  <si>
    <t xml:space="preserve">     povinný ich uhradiť. </t>
  </si>
  <si>
    <t xml:space="preserve">       náhrady škody alebo len čo výška náhrady škody bola určená právoplatným rozhodnutím súdu.</t>
  </si>
  <si>
    <t xml:space="preserve">a) bez predchádzajúceho súhlasu poisťovne celkom alebo sčasti uznal nárok  poškodeného na náhradu škody, </t>
  </si>
  <si>
    <t xml:space="preserve">     ktorý prevyšuje čiastku dohodnutej spoluúčasti</t>
  </si>
  <si>
    <t>b) zodpovedá za škodu svojmu manželovi a príbuzným v priamom rade,</t>
  </si>
  <si>
    <t>c) zodpovedá za škodu osobám, ktoré s ním žijú v spoločnej domácnosti,</t>
  </si>
  <si>
    <t>d) zodpovedá za škodu spoločníkovi a osobám jemu blízkym,</t>
  </si>
  <si>
    <t xml:space="preserve">e) zodpovedá za škodu právnickej osobe, v ktorej má poistený, jeho spoločníci alebo osoby im blízke majetkovú účasť. </t>
  </si>
  <si>
    <t>a)  úmyselne</t>
  </si>
  <si>
    <t>b) úmyselným konaním proti dobrým mravov v zmysle ust. §424 OZ.</t>
  </si>
  <si>
    <t xml:space="preserve">c) prevádzkou dopravných prostriedkov v zmysle ust. §427 až § 431 OZ, poisťovňa však nahradí za poisteného </t>
  </si>
  <si>
    <t xml:space="preserve">    čiastku spoluúčasti z havarijného poistenia motorového vozidla, ktoré mu bolo zverené mestom alebo obcou </t>
  </si>
  <si>
    <t xml:space="preserve">    a na ktorom došlo ku škode jeho zavinením</t>
  </si>
  <si>
    <t>d) na vnesených alebo odložených veciach v zmysle ust. § 433 až 437 OZ.</t>
  </si>
  <si>
    <t>e) spôsobenú úmyselne alebo prevzatú dobrovoľne alebo v zmluve nad rámec stanovený právnymi predpismi,</t>
  </si>
  <si>
    <t xml:space="preserve">    zodpovednosti za škodu</t>
  </si>
  <si>
    <t xml:space="preserve">     ustanovenia §420 Občianskeho zákonníka (ďalej len OZ) v súvislosti s výkonom funkcie štatutárnych zástupcov </t>
  </si>
  <si>
    <t xml:space="preserve">    za dobu od uzavretia poistnej zmluvy až do ukončenia výkonu ich funkcie. V prípade nástupu nového štatutárneho </t>
  </si>
  <si>
    <t xml:space="preserve">     Poistenie sa uzatvára pre prípad vzniku všeobecnej zodpovednosti za škodu, pokiaľ táto vznikla výhradne podľa </t>
  </si>
  <si>
    <t xml:space="preserve">    subjektov  územnej samosprávy, pokiaľ túto škodu spôsobil zavineným porušením právnej povinnosti </t>
  </si>
  <si>
    <t xml:space="preserve">    o obecnom zriadení v znení neskorších predpisov a iné).</t>
  </si>
  <si>
    <t>presná adresa podľa prílohy č. 1</t>
  </si>
  <si>
    <t xml:space="preserve">                                      uzatvárajú</t>
  </si>
  <si>
    <t xml:space="preserve">plnenia zo strany poisťovne za jeden pomník a počtu hrobov nachádzajúcich sa na </t>
  </si>
  <si>
    <t>cintoríne evidovaných v rámci pasportizácie hrobových miest.</t>
  </si>
  <si>
    <t xml:space="preserve"> Limit maximálneho plnenia zo strany poisťovne za jeden pomník je stanovený v sume 1.300.- €.</t>
  </si>
  <si>
    <t xml:space="preserve"> Stanovená spoluúčasť pre toto riziko je 40.- € za jeden pomník.</t>
  </si>
  <si>
    <t>Poistníkom je organizácia, poisteným vlastník pomníka a ďalších objektov cintorínskej architektúry.</t>
  </si>
  <si>
    <t xml:space="preserve"> V prípade poistnej udalosti poisťovňa poskytne plnenie poistenému. Organizácia </t>
  </si>
  <si>
    <t>na požiadanie poisťovne poskytne údaje o vlastníkovi a spolupracuje pri likvidácii poistnej udalosti.</t>
  </si>
  <si>
    <t>% z PS</t>
  </si>
  <si>
    <t xml:space="preserve">b)  na poistné riziko zemetrasenie-  </t>
  </si>
  <si>
    <t xml:space="preserve">c)  na poistné riziko komplexný živel ( okrem poistných rizík povodne, záplavy </t>
  </si>
  <si>
    <t xml:space="preserve">               a zemetrasenie ) -                                                </t>
  </si>
  <si>
    <t xml:space="preserve">a)  na poistné riziko povodne  a záplavy -      </t>
  </si>
  <si>
    <t>Odchýlne od VPP pre prípad vandalizmu sa dojednáva:</t>
  </si>
  <si>
    <t>Max. limit plnenia</t>
  </si>
  <si>
    <t>Zabezpečenie</t>
  </si>
  <si>
    <t>do 331,94 € vrátane</t>
  </si>
  <si>
    <t>Pevný uzáver okrem prenosných schránok</t>
  </si>
  <si>
    <t>do 6.638,78  € vrátane</t>
  </si>
  <si>
    <t>Trezor pripevnený k stene alebo k podlahe</t>
  </si>
  <si>
    <t>do 19.916,35 € vrátane</t>
  </si>
  <si>
    <t>Trezor zabudovaný v stene alebo v podlahe</t>
  </si>
  <si>
    <t>nad 19.916,35 €</t>
  </si>
  <si>
    <t>Trezor alebo pancierová pokladnica s dvoma bezpečnostnými zámkami</t>
  </si>
  <si>
    <t>do 3.319,39 € vrátane</t>
  </si>
  <si>
    <t>Poistený alebo ním poverená osoba</t>
  </si>
  <si>
    <t>Vhodný kufrík alebo uzamykateľná taška</t>
  </si>
  <si>
    <t>do 16.596,96 € vrátane</t>
  </si>
  <si>
    <t>Poistený alebo ním poverená osoba + ďalšia osoba vybavená obuškom alebo paralyzérom alebo strelnou zbraňou</t>
  </si>
  <si>
    <t>Bezpečnostný kufrík alebo iný predpísaný spôsob uloženia</t>
  </si>
  <si>
    <t>do 33.193,92 € vrátane</t>
  </si>
  <si>
    <t>Poistený alebo ním poverená osoba + ďalšia osoba vybavená strelnou zbraňou</t>
  </si>
  <si>
    <t>do 165.969,59 € vrátane</t>
  </si>
  <si>
    <t>Poistený alebo ním poverená osoba vybavená strelnou zbraňou + ďalšia osoba vybavená strelnou zbraňou alebo poistený alebo ním poverená osoba + ďalšie dve osoby vybavené strelnou zbraňou</t>
  </si>
  <si>
    <t>Poistenie pre prípad vandalizmu</t>
  </si>
  <si>
    <t>Poistenie na prvé riziko.</t>
  </si>
  <si>
    <t xml:space="preserve">Vonkajší vandalizmus znamená, že iná osoba ako poistený spáchal úmyselné poškodenie alebo zničenie verejnej prístupnej poistenej veci. </t>
  </si>
  <si>
    <t>Pod pojmom úmyselné poškodenie alebo zničenie poistenej veci sa okrem iného chápe aj estetické poškodenie poistenej veci – poškodenie sprejermi alebo grafitmi.</t>
  </si>
  <si>
    <t>Spôsob zabezpečenia peňazí, cenín a CP</t>
  </si>
  <si>
    <t>Spôsob zabezpečenia prepravy peňazí</t>
  </si>
  <si>
    <t xml:space="preserve">5.   Poisťovňa poskytne poistné krytie novonadobudnutého majetku pre všetky predmety poistenia odo dňa </t>
  </si>
  <si>
    <t xml:space="preserve">      zaradenia do účtovnej evidencie poistených organizácií, najviac však do výšky 20% z celkovej poistnej sumy.</t>
  </si>
  <si>
    <t>4.   Výška ročného limitu plnenia z celkovej PS uvedenej v každej PZ samostatne je :</t>
  </si>
  <si>
    <t>-    nákladov na zemné výkopové práce</t>
  </si>
  <si>
    <t>-    nákladov na hľadanie príčiny škody</t>
  </si>
  <si>
    <t>-    nákladov posudkového znalca</t>
  </si>
  <si>
    <t xml:space="preserve">  d) dojednáva sa, že pri poistení elektroniky a strojov sú kryté aj nasledujúce viacnáklady do výšky organizáciou </t>
  </si>
  <si>
    <t xml:space="preserve">       zvolenej PS pre každú poistnú udalosť. Jedná sa o odpratávacie, demolačné, demontážne a remontážne  náklady  vrátane:</t>
  </si>
  <si>
    <t xml:space="preserve">  e)  dojednáva sa, že poistenie sa vzťahuje na všetky elektronické zariadenia a stroje, ktorých dátum zaradenia </t>
  </si>
  <si>
    <t xml:space="preserve">       do účtovnej evidencie jednotlivých organizácií je menej ako 8 rokov</t>
  </si>
  <si>
    <t xml:space="preserve">Pre bod a) 33,19 EUR </t>
  </si>
  <si>
    <t>Pre bod b) 100 EUR</t>
  </si>
  <si>
    <t>Pre bod a) 9,96 EUR .</t>
  </si>
  <si>
    <t>Pre bod a) 33,19 EUR .</t>
  </si>
  <si>
    <t>vrátane</t>
  </si>
  <si>
    <t xml:space="preserve"> vrátane</t>
  </si>
  <si>
    <t xml:space="preserve">do 6 638,78 EUR </t>
  </si>
  <si>
    <t xml:space="preserve">do 16 596,96 EUR </t>
  </si>
  <si>
    <t>do 66 387,84 EUR</t>
  </si>
  <si>
    <t xml:space="preserve"> nad  66 387,84 EUR</t>
  </si>
  <si>
    <t>‰ (promile) z agregovanej poistnej sumy</t>
  </si>
  <si>
    <t>A)</t>
  </si>
  <si>
    <t>B)</t>
  </si>
  <si>
    <t>1.    Poistenie sa vzťahuje na:</t>
  </si>
  <si>
    <t>2. Rozsah poistenia, poistené riziká:</t>
  </si>
  <si>
    <t>4. Sadzby a podklady pre výpočet poistného:</t>
  </si>
  <si>
    <t xml:space="preserve">5.    Spoluúčasti: </t>
  </si>
  <si>
    <t>6. Zvláštne dojednania pre poistenie zodpovednosti za škodu právnických osôb:</t>
  </si>
  <si>
    <t>b)      spôsobené na prenajatých budovách a ostatných nehnuteľnostiach,</t>
  </si>
  <si>
    <t xml:space="preserve">f)  vzniknutú v súvislosti s činnosťou, pri ktorej právne predpisy ukladajú povinnosť uzavrieť poistenie </t>
  </si>
  <si>
    <t xml:space="preserve">       mesta, starostu obce) za škody spôsobené inému porušením právnej povinnosti v súvislosti s činnosťou </t>
  </si>
  <si>
    <t>-    nákladov spojených s leteckou dopravou, s príplatkami za nočnú prácu, prácu nadčas, v nedeľu a počas sviatkov, ako aj expresné poplatky</t>
  </si>
  <si>
    <t>Vnútorný vandalizmus znamená úmyselné poškodenie, alebo úmyselné zničenie poistenej veci spáchanej inou osobou ako poisteným tým spôsobom, že si prerazí cestu do chráneného priestoru, prekoná prekážku a poškodí alebo zničí predmet poistenia.</t>
  </si>
  <si>
    <t>Uloženie</t>
  </si>
  <si>
    <t>Schránka s pevným uzáverom okrem prenosných schránok</t>
  </si>
  <si>
    <t>Ohňovzdorný trezor alebo pancierová pokladnica s dvoma bezpečnostnými zámkami</t>
  </si>
  <si>
    <t xml:space="preserve">      na prvé riziko, na poistnú sumu </t>
  </si>
  <si>
    <t>EUR</t>
  </si>
  <si>
    <t xml:space="preserve"> EUR </t>
  </si>
  <si>
    <t xml:space="preserve"> EUR</t>
  </si>
  <si>
    <t xml:space="preserve">      v účtovnej evidencii poisteného, na obstarávaciu cenu,  na prvé riziko, na poistnú sumu </t>
  </si>
  <si>
    <t xml:space="preserve">      v súvislosti s činnosťou alebo vzťahom poisteného na poistnú sumu </t>
  </si>
  <si>
    <t xml:space="preserve">       alebo vzťahom poisteného na poistnú sumu </t>
  </si>
  <si>
    <t xml:space="preserve">      vedených v účtovnej evidencii poisteného, na novú cenu, na prvé riziko, na poistnú sumu </t>
  </si>
  <si>
    <t xml:space="preserve">      pre riziko vandalizmus nezistený a zistený  páchateľ.</t>
  </si>
  <si>
    <t xml:space="preserve">  Strana 2 / 3 vložky č. 1 k poistnej zmluve</t>
  </si>
  <si>
    <t xml:space="preserve">                     Strana 2 / 3 vložky č. 2 k poistnej zmluve</t>
  </si>
  <si>
    <t>Strana 3/3 vložky č.2 k poistnej zmluve</t>
  </si>
  <si>
    <t xml:space="preserve">                Strana 2 / 2 vložky č. 4 k poistnej zmluve</t>
  </si>
  <si>
    <t xml:space="preserve">  Strana 3 / 3 vložky č. 1 k poistnej zmluve</t>
  </si>
  <si>
    <t>(ďalej len poisťovňa)</t>
  </si>
  <si>
    <t>a</t>
  </si>
  <si>
    <t>Poistník a poistený:</t>
  </si>
  <si>
    <t>(ďalej len „poistený“)</t>
  </si>
  <si>
    <t xml:space="preserve">IČO: </t>
  </si>
  <si>
    <t xml:space="preserve">       vyplývajúcich zo všetkých platných právnych predpisov, nariadení a rozhodnutí štátnych orgánov</t>
  </si>
  <si>
    <t xml:space="preserve">       regulujúcich a upravujúcich jeho činnosť, najmä Zákona č. 369/1990 Zb. o obecnom zriadení v znení </t>
  </si>
  <si>
    <t xml:space="preserve">      neskorších predpisov.</t>
  </si>
  <si>
    <t xml:space="preserve">c)      spôsobené na veciach, ktoré poistený používa a na veciach, ktoré poistený prevzal na spracovanie, </t>
  </si>
  <si>
    <t xml:space="preserve">         opravu, úpravu, predaj, úschovu, uskladnenie alebo poskytnutie odbornej pomoci,</t>
  </si>
  <si>
    <t>d)      vzniknuté inému v súvislosti s činnosťou alebo vzťahom poisteného, na zdraví alebo usmrtením vrátane</t>
  </si>
  <si>
    <t xml:space="preserve">       zamestnancov</t>
  </si>
  <si>
    <t xml:space="preserve">       poisťovne, vrátane regresných náhrad vzniknutých v dôsledku chorôb z povolania a pracovných úrazov </t>
  </si>
  <si>
    <t xml:space="preserve">g)     na veciach, ktoré si zamestnanec odložil pri plnení pracovných úloh alebo v priamej súvislosti  s ním </t>
  </si>
  <si>
    <t xml:space="preserve">         škôd, ktoré vznikli v súvislosti so zabezpečením  povinností poisteného vyplývajúcich z ustanovení</t>
  </si>
  <si>
    <t xml:space="preserve">         Zákona č. 448/2008 Z.z. o sociálnych službách,</t>
  </si>
  <si>
    <t xml:space="preserve">e)      vzniknuté dieťaťu alebo žiakovi v súvislosti s činnosťou alebo vzťahom poisteného, na zdraví alebo </t>
  </si>
  <si>
    <t xml:space="preserve">        usmrtením pri výchove a vzdelávaní, alebo v priamej súvislosti s výchovou a so vzdelávaním,</t>
  </si>
  <si>
    <t xml:space="preserve">        pokiaľ poistený za škodu zodpovedá v dôsledku svojho konania alebo vzťahu v dobe trvania poistenia,</t>
  </si>
  <si>
    <t>f)     vzniknuté vynaložením nákladov na liečebnú starostlivosť, dávky nemocenského a dôchodkového</t>
  </si>
  <si>
    <t xml:space="preserve">       poistenia ako regresné náhrady nákladov liečenia zdravotnou poisťovňou a regresné náklady Sociálnej </t>
  </si>
  <si>
    <t xml:space="preserve">h)     vzniknuté na osobných veciach zamestnancov, žiakov alebo klientov poistených organizácií uložených </t>
  </si>
  <si>
    <t xml:space="preserve">        na mieste na to určenom, a ak nie je také miesto určené, potom na mieste, kde sa obvykle odkladajú. </t>
  </si>
  <si>
    <t xml:space="preserve">       Maximálne krytie na jedného zamestnanca, žiaka alebo klienta pre jednu a všetky poistné udalosti </t>
  </si>
  <si>
    <t xml:space="preserve">       v kalendárnom roku roku je 67,00 €. V prípade likvidácie poistnej udalosti s výškou škody do 33,00 €  </t>
  </si>
  <si>
    <t xml:space="preserve">     sa policajná správa nevyžaduje. Stanovená spoluúčasť pre každú jednu poistnú udalosť  uvedenú v tomto </t>
  </si>
  <si>
    <t xml:space="preserve">      bode je  7,00 €.</t>
  </si>
  <si>
    <t>i)    spôsobené výkonom vlastníckeho práva, prevádzkou a správou nehnuteľností, ktoré poistený vlastní,</t>
  </si>
  <si>
    <t xml:space="preserve">        má v prenájme alebo ich inak užíva, pokiaľ poistený za takúto škodu zodpovedá podľa príslušných </t>
  </si>
  <si>
    <t xml:space="preserve">       prevádzkou niektorej činnosti poisteného alebo spolu poisteného spravidla spojené odkladanie vecí </t>
  </si>
  <si>
    <t xml:space="preserve">      aj za škody na veciach odložených na mieste na to určenom alebo na mieste, kde sa obvykle odkladajú</t>
  </si>
  <si>
    <t xml:space="preserve">      pokiaľ poistený za takúto škodu zodpovedá podľa príslušných právnych predpisov,</t>
  </si>
  <si>
    <t>j)     vzniknuté na veciach, ktoré boli ubytovanými osobami vnesené do ubytovacieho zariadenia a ak je</t>
  </si>
  <si>
    <t>l)     iné ako škody na majetku alebo na zdraví t.j. čisté finančné škody. Maximálny limit plnenia pre prípad</t>
  </si>
  <si>
    <t xml:space="preserve">      vzniku čistých finančných škôd je 5.000,00 €. Stanovená spoluúčasť pre každú jednu poistnú udalosť  </t>
  </si>
  <si>
    <t xml:space="preserve">      uvedenú v tomto bode je  1.000,00 €.</t>
  </si>
  <si>
    <t>6.4. Poistná suma pre poistenia podľa odseku 6.2 okrem bodov h) a l) platí do plnej výšky poistnej sumy.</t>
  </si>
  <si>
    <t>6.5. Poisťovateľ ďalej nahradí v súvislosti s poistnou udalosťou, ktorá je dôvodom vzniku práva na plnenie</t>
  </si>
  <si>
    <t xml:space="preserve">        poisťovateľa, za poisteného výdavky:</t>
  </si>
  <si>
    <t>a)    občianskeho súdneho konania o náhrade škody pred príslušným orgánom, ak toto konanie bolo</t>
  </si>
  <si>
    <t>6.6. Poisťovňa nenahradí škodu:</t>
  </si>
  <si>
    <t>a)  spôsobenú úmyselne alebo prevzatú dobrovoľne alebo v zmluve nad rámec stanovený právnymi predpismi,</t>
  </si>
  <si>
    <t>b)  spôsobenú pri budovaní alebo údržbe priehrad, hrádzí a iných stavieb na vodných dielach,</t>
  </si>
  <si>
    <t>c)  spôsobenú v súvislosti s prevádzkou dopravných prostriedkov s akýmkoľvek     mechanickým alebo</t>
  </si>
  <si>
    <t xml:space="preserve">     elektrickým pohonom, pokiaľ nie sú schválené pre prevádzku na verejných pozemných komunikáciách</t>
  </si>
  <si>
    <t xml:space="preserve">     a ku škode došlo mimo areálu poškodeného,</t>
  </si>
  <si>
    <t xml:space="preserve">d)  spôsobenú pri banskej činnosti, sadaním, zosúvaním pôdy, eróziou, priemyselným odstrelom, vibráciami </t>
  </si>
  <si>
    <t xml:space="preserve">     a v dôsledku poddolovania,</t>
  </si>
  <si>
    <t>e)  spôsobenú protiprávnym užívaním veci,</t>
  </si>
  <si>
    <t xml:space="preserve">f)   spôsobenú jadrovými rizikami a jadrovým žiarením, azbestom a formaldehydom,  toxickými látkami </t>
  </si>
  <si>
    <t xml:space="preserve">     a vírusovými ochoreniami,</t>
  </si>
  <si>
    <t>g)  prejavujúcu sa genetickými zmenami organizmu</t>
  </si>
  <si>
    <t>h)  spôsobenú pri výrobe, skladovaní, plnení a transporte munície a výbušných látok,</t>
  </si>
  <si>
    <t>i)   pri nesplnení povinnosti odvrátiť škodu.</t>
  </si>
  <si>
    <t xml:space="preserve">6.7. Poistenie sa nevzťahuje na zodpovednosť za škodu, za ktorú poistený  zodpovedá právnickej osobe, </t>
  </si>
  <si>
    <t xml:space="preserve">    v ktorej poistený vymenúva alebo volí viac ako polovicu členov riadiaceho orgánu alebo kontrolného orgánu.</t>
  </si>
  <si>
    <t>7. Poistenie zodpovednosti za škodu štatutárnych zástupcov organizácií</t>
  </si>
  <si>
    <t xml:space="preserve">7.1.  Predmetom poistenia je zodpovednosť poisteného – štatutárnych zástupcov  organizácií za škody spôsobené </t>
  </si>
  <si>
    <t xml:space="preserve">       inému porušením právnej povinnosti v súvislosti s činnosťou alebo vzťahom poisteného</t>
  </si>
  <si>
    <t>7.2. Limit odškodnenia pre jednu a všetky poistné udalosti, ktoré nastanú v priebehu  poistného obdobia pre jedného</t>
  </si>
  <si>
    <t xml:space="preserve">      poisteného sa stanovuje do výšky organizáciou zvolenej PS.</t>
  </si>
  <si>
    <t xml:space="preserve">7.3. Stanovená spoluúčasť pre toto riziko je 100 € .  </t>
  </si>
  <si>
    <t xml:space="preserve">    zástupcu v priebehu poistného obdobia začína poistenie od okamihu nástupu do funkcie.</t>
  </si>
  <si>
    <t xml:space="preserve">   Poistením je krytá zodpovednosť za škodu štatutárnych zástupcov organizácií</t>
  </si>
  <si>
    <t>7.4. Požadovaný minimálny rozsah poistenia</t>
  </si>
  <si>
    <t xml:space="preserve">a) Poistnou udalosťou je vznik povinnosti poisteného nahradiť inému škodu, ak poistený zodpovedá za škodu </t>
  </si>
  <si>
    <t xml:space="preserve">    vyplývajúcej zo všeobecne záväzných  právnych predpisov a iných noriem (najmä zákon č. 369/1990 Zb.</t>
  </si>
  <si>
    <t xml:space="preserve">    štatutárneho zástupcu subjektu organizácie musí byť preukázaná a nevzťahuje sa na škody spôsobené rozhodnutím </t>
  </si>
  <si>
    <t xml:space="preserve">    kolektívneho orgánu.</t>
  </si>
  <si>
    <t xml:space="preserve">7.5. Ak spôsobil poistený ako vodič škodu na motorovom vozidle, zverenom mu mestom obcou alebo VUC na výkon </t>
  </si>
  <si>
    <t xml:space="preserve">7.6. Poistiteľ ďalej nahradí v súvislosti s poistnou udalosťou, ktorá je dôvodom vzniku práva na plnenie poistiteľa, </t>
  </si>
  <si>
    <t xml:space="preserve">7.7. Šetrenie potrebné na zistenie rozsahu poisťovne plniť je skončené, len čo sa s poškodeným dohodla výška </t>
  </si>
  <si>
    <t xml:space="preserve">7.8. Územná platnosť poistenia sa vzťahuje na územie Slovenskej republiky ako aj na územie ostatných </t>
  </si>
  <si>
    <t xml:space="preserve">       európskych štátov okrem Turecka.</t>
  </si>
  <si>
    <t>7.9.  Poisťovňa nie je povinná plniť, ak poistený:</t>
  </si>
  <si>
    <t>7.10.  Poistenie sa nevzťahuje na zodpovednosť spôsobenú inému:</t>
  </si>
  <si>
    <t>a)    vzniknuté na veciach ( hnuteľných a nehnuteľných), ktoré si poistený alebo za neho konajúce osoby požičali,</t>
  </si>
  <si>
    <t xml:space="preserve">       prenajali alebo ich inak užívajú a na veciach ( hnuteľných a nehnuteľných), ktoré poistený prevzal,</t>
  </si>
  <si>
    <t xml:space="preserve">      aby na nich vykonal objednanú činnosť okrem vecí, ktoré poistený prevzal na základe leasingovej zmluvy, </t>
  </si>
  <si>
    <t>V</t>
  </si>
  <si>
    <t xml:space="preserve">dňa </t>
  </si>
  <si>
    <t xml:space="preserve">V </t>
  </si>
  <si>
    <t>SWIFT: LUBASKBX</t>
  </si>
  <si>
    <t>Územie EU</t>
  </si>
  <si>
    <t xml:space="preserve">1.Poistením strojov a elektroniky je kryté akékoľvek náhle a nepredvídané materiálne poškodenie alebo zničenie </t>
  </si>
  <si>
    <t xml:space="preserve">  -   pádom stroja alebo elektronického zariadenia</t>
  </si>
  <si>
    <t xml:space="preserve">  a) Dojednáva sa, že pri poistení strojov a elektroniky sú kryté aj nasledujúce viacnáklady do výšky PS pre každú </t>
  </si>
  <si>
    <t xml:space="preserve">  b) dojednáva sa, že pri poistení strojov a elektroniky sú kryté aj náklady na leteckú prepravu náhradných dielov </t>
  </si>
  <si>
    <t>Poistenie strojov a elektroniky</t>
  </si>
  <si>
    <t>7.</t>
  </si>
  <si>
    <t xml:space="preserve">        udalosťou alebo vodou z vodovodných zariadení</t>
  </si>
  <si>
    <t xml:space="preserve">poisťovňa </t>
  </si>
  <si>
    <t>škôd  - tel.: 0850 / 888 100</t>
  </si>
  <si>
    <t xml:space="preserve">   par. 87 ods. 2 a 3 (spolupoistenie).  Podľa zákona 8/2008 Z.z par. 87 ods. 3 má poistený právo na poistné</t>
  </si>
  <si>
    <t xml:space="preserve">    plnenie v celej výške voči poisťovateľovi. </t>
  </si>
  <si>
    <t xml:space="preserve">   poisťovateľ, jedno vyhotovenie poistený a jedno vyhotovenie sprostredkovateľ poistenia.</t>
  </si>
  <si>
    <t xml:space="preserve">       majetkom poisteného a sú uvedené na zozname nehnuteľného majetku.</t>
  </si>
  <si>
    <t xml:space="preserve">  f)  poistením sú kryté aj stroje a elektronika, ktoré sú súčasťou budov poistených podľa prílohy č.1 tejto zmluvy.</t>
  </si>
  <si>
    <r>
      <t>1.</t>
    </r>
    <r>
      <rPr>
        <b/>
        <sz val="7"/>
        <rFont val="Arial"/>
        <family val="2"/>
      </rPr>
      <t xml:space="preserve">      </t>
    </r>
    <r>
      <rPr>
        <sz val="11"/>
        <rFont val="Arial"/>
        <family val="2"/>
      </rPr>
      <t>Poistený platí poistné na účet sprostredkovateľa prevodným príkazom:</t>
    </r>
  </si>
  <si>
    <r>
      <t>2.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V zmysle § 800 Občianskeho zákonníka sa dojednáva, že toto poistenie môže vypovedať</t>
    </r>
  </si>
  <si>
    <r>
      <t>3.</t>
    </r>
    <r>
      <rPr>
        <b/>
        <sz val="11"/>
        <rFont val="Arial"/>
        <family val="2"/>
      </rPr>
      <t> </t>
    </r>
    <r>
      <rPr>
        <sz val="11"/>
        <color indexed="8"/>
        <rFont val="Arial"/>
        <family val="2"/>
      </rPr>
      <t>Poistené vedľajšie náklady</t>
    </r>
  </si>
  <si>
    <r>
      <t>1.</t>
    </r>
    <r>
      <rPr>
        <b/>
        <sz val="7"/>
        <rFont val="Arial"/>
        <family val="2"/>
      </rPr>
      <t xml:space="preserve">    </t>
    </r>
    <r>
      <rPr>
        <b/>
        <sz val="10"/>
        <rFont val="Arial"/>
        <family val="2"/>
      </rPr>
      <t>Poistenie sa vzťahuje na:</t>
    </r>
  </si>
  <si>
    <r>
      <t xml:space="preserve">          poistnú sumu </t>
    </r>
    <r>
      <rPr>
        <b/>
        <sz val="10"/>
        <rFont val="Arial"/>
        <family val="2"/>
      </rPr>
      <t xml:space="preserve">  </t>
    </r>
  </si>
  <si>
    <r>
      <t xml:space="preserve">c)      </t>
    </r>
    <r>
      <rPr>
        <sz val="10"/>
        <rFont val="Arial"/>
        <family val="2"/>
      </rPr>
      <t xml:space="preserve">Peniaze, ceniny, stravné lístky, denná tržba na agregovanú poistnú sumu. </t>
    </r>
  </si>
  <si>
    <r>
      <t>2.</t>
    </r>
    <r>
      <rPr>
        <b/>
        <sz val="7"/>
        <rFont val="Arial"/>
        <family val="2"/>
      </rPr>
      <t xml:space="preserve">    </t>
    </r>
    <r>
      <rPr>
        <b/>
        <sz val="10"/>
        <rFont val="Arial"/>
        <family val="2"/>
      </rPr>
      <t>Rozsah poistenia, poistené riziká:</t>
    </r>
  </si>
  <si>
    <r>
      <t>a)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>požiarom,</t>
    </r>
  </si>
  <si>
    <r>
      <t>b)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>výbuchom,</t>
    </r>
  </si>
  <si>
    <r>
      <t>d)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>nárazom alebo zrútením posádkou obsadeného letiaceho telesa, jeho časti alebo jeho nákladu</t>
    </r>
  </si>
  <si>
    <r>
      <t>e)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>víchricou – min. 65 km/h</t>
    </r>
  </si>
  <si>
    <r>
      <t>f)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povodňou alebo záplavou,</t>
    </r>
  </si>
  <si>
    <r>
      <t>g)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>ľadovcom,</t>
    </r>
  </si>
  <si>
    <r>
      <t>h)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 xml:space="preserve">náhlym zosúvaním pôdy, zrútením skál alebo zemín, pokiaľ k nim nedošlo v súvislosti s priemyselnou </t>
    </r>
  </si>
  <si>
    <r>
      <t>i)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zosúvaním alebo zrútením lavín,</t>
    </r>
  </si>
  <si>
    <r>
      <t>j)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pádom stromov, stožiarov a iných premetov, ak nie sú súčasťou poškodenej poistenej veci,</t>
    </r>
  </si>
  <si>
    <r>
      <t>l)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 xml:space="preserve">vodou unikajúcou z prívodného alebo odvádzacieho potrubia vodovodných zariadení a z vodovodných </t>
    </r>
  </si>
  <si>
    <r>
      <t>m)</t>
    </r>
    <r>
      <rPr>
        <sz val="7"/>
        <rFont val="Arial"/>
        <family val="2"/>
      </rPr>
      <t xml:space="preserve">     </t>
    </r>
    <r>
      <rPr>
        <sz val="10"/>
        <rFont val="Arial"/>
        <family val="2"/>
      </rPr>
      <t>kvapalinou alebo parou unikajúcou z ústredného, etážového alebo diaľkového kúrenia,</t>
    </r>
  </si>
  <si>
    <r>
      <t>n)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>hasiacim médiom samovoľne unikajúcim zo stabilného hasiaceho zariadenia,</t>
    </r>
  </si>
  <si>
    <r>
      <t>o)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>kvapalinou unikajúcou zo solárnych systémov alebo klimatizačných zariadení</t>
    </r>
  </si>
  <si>
    <r>
      <t>p)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>chladiarenským médiom unikajúcim z chladiarenských zariadení a rozvodov,</t>
    </r>
  </si>
  <si>
    <r>
      <t>q)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>hasením, strhnutím alebo evakuáciou v dôsledku živelnej udalosti,</t>
    </r>
  </si>
  <si>
    <r>
      <t>r)</t>
    </r>
    <r>
      <rPr>
        <sz val="7"/>
        <rFont val="Arial"/>
        <family val="2"/>
      </rPr>
      <t xml:space="preserve">        </t>
    </r>
    <r>
      <rPr>
        <sz val="10"/>
        <rFont val="Arial"/>
        <family val="2"/>
      </rPr>
      <t>atmosférickými zrážkami, ľadovcom a ťarchou snehu</t>
    </r>
  </si>
  <si>
    <r>
      <t>s)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 xml:space="preserve">nečistotami vnikajúcimi otvormi, ktoré vznikli v dôsledku živelnej udalosti, a ak k vniknutiu došlo </t>
    </r>
  </si>
  <si>
    <r>
      <t>t)</t>
    </r>
    <r>
      <rPr>
        <sz val="7"/>
        <rFont val="Arial"/>
        <family val="2"/>
      </rPr>
      <t xml:space="preserve">        </t>
    </r>
    <r>
      <rPr>
        <sz val="10"/>
        <rFont val="Arial"/>
        <family val="2"/>
      </rPr>
      <t>dymom vznikajúcim pri požiari,</t>
    </r>
  </si>
  <si>
    <r>
      <t>u)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>zvýšením hladiny podpovrchovej  vody, ktoré bolo spôsobené povodňou alebo katastrofickým lejakom,</t>
    </r>
  </si>
  <si>
    <r>
      <t>v)</t>
    </r>
    <r>
      <rPr>
        <sz val="7"/>
        <rFont val="Arial"/>
        <family val="2"/>
      </rPr>
      <t xml:space="preserve">        </t>
    </r>
    <r>
      <rPr>
        <sz val="10"/>
        <rFont val="Arial"/>
        <family val="2"/>
      </rPr>
      <t xml:space="preserve">krádež poistených hnuteľných vecí, ku ktorej došlo v priamej súvislosti s vyššie uvedenými náhodnými </t>
    </r>
  </si>
  <si>
    <r>
      <t>w)</t>
    </r>
    <r>
      <rPr>
        <sz val="7"/>
        <rFont val="Arial"/>
        <family val="2"/>
      </rPr>
      <t xml:space="preserve">      </t>
    </r>
    <r>
      <rPr>
        <sz val="10"/>
        <rFont val="Arial"/>
        <family val="2"/>
      </rPr>
      <t>ľadochodmi, prívalom bahna,</t>
    </r>
  </si>
  <si>
    <r>
      <t>x)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>nárazom dopravného prostriedku,</t>
    </r>
  </si>
  <si>
    <r>
      <t>y)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>záplavou následkom búrkového prívalu,</t>
    </r>
  </si>
  <si>
    <r>
      <t>z)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>ťarchou snehu a námrazy,</t>
    </r>
  </si>
  <si>
    <r>
      <t>aa)</t>
    </r>
    <r>
      <rPr>
        <sz val="7"/>
        <rFont val="Arial"/>
        <family val="2"/>
      </rPr>
      <t xml:space="preserve">   </t>
    </r>
    <r>
      <rPr>
        <sz val="10"/>
        <rFont val="Arial"/>
        <family val="2"/>
      </rPr>
      <t xml:space="preserve">spätným vystúpením vody z kanalizačného potrubia ak bolo spôsobené atmosférickými zrážkami </t>
    </r>
  </si>
  <si>
    <r>
      <t>3.</t>
    </r>
    <r>
      <rPr>
        <b/>
        <sz val="7"/>
        <rFont val="Arial"/>
        <family val="2"/>
      </rPr>
      <t xml:space="preserve">    </t>
    </r>
    <r>
      <rPr>
        <b/>
        <sz val="10"/>
        <rFont val="Arial"/>
        <family val="2"/>
      </rPr>
      <t xml:space="preserve">Adresa rizika: </t>
    </r>
  </si>
  <si>
    <r>
      <t xml:space="preserve">4. </t>
    </r>
    <r>
      <rPr>
        <b/>
        <sz val="10"/>
        <rFont val="Arial"/>
        <family val="2"/>
      </rPr>
      <t>Sadzby a podklady pre výpočet poistného:</t>
    </r>
  </si>
  <si>
    <r>
      <t>5.</t>
    </r>
    <r>
      <rPr>
        <b/>
        <sz val="7"/>
        <rFont val="Arial"/>
        <family val="2"/>
      </rPr>
      <t xml:space="preserve">    </t>
    </r>
    <r>
      <rPr>
        <b/>
        <sz val="10"/>
        <rFont val="Arial"/>
        <family val="2"/>
      </rPr>
      <t xml:space="preserve">Spoluúčasti: </t>
    </r>
  </si>
  <si>
    <r>
      <t>6.</t>
    </r>
    <r>
      <rPr>
        <b/>
        <sz val="7"/>
        <rFont val="Arial"/>
        <family val="2"/>
      </rPr>
      <t xml:space="preserve">    </t>
    </r>
    <r>
      <rPr>
        <b/>
        <sz val="10"/>
        <rFont val="Arial"/>
        <family val="2"/>
      </rPr>
      <t>Zvláštne dojednania:</t>
    </r>
  </si>
  <si>
    <r>
      <t>1.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 xml:space="preserve">Poistenie sa vzťahuje na akékoľvek úmyselné alebo neúmyselné poškodenie alebo zničenie poistenej </t>
    </r>
  </si>
  <si>
    <r>
      <t>2.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 xml:space="preserve">Dojednáva sa, že poistenie sa vzťahuje aj na pozemné komunikácie, mosty, koľajové dráhy, letiská, </t>
    </r>
  </si>
  <si>
    <r>
      <t xml:space="preserve">Poistenie na novú hodnotu. </t>
    </r>
    <r>
      <rPr>
        <sz val="10"/>
        <rFont val="Arial"/>
        <family val="2"/>
      </rPr>
      <t xml:space="preserve">Poistná suma je tvorená súčinom limitu maximálneho  </t>
    </r>
  </si>
  <si>
    <t xml:space="preserve">3.    Dojednáva sa, že poisťovateľ uhradí aj náklady nevyhnutné na stavebné úpravy a na demontáž/remontáž </t>
  </si>
  <si>
    <t>k)      zemetrasením 5° MCS</t>
  </si>
  <si>
    <r>
      <rPr>
        <b/>
        <sz val="10"/>
        <rFont val="Arial"/>
        <family val="2"/>
      </rPr>
      <t>d)</t>
    </r>
    <r>
      <rPr>
        <sz val="10"/>
        <rFont val="Arial"/>
        <family val="2"/>
      </rPr>
      <t xml:space="preserve">     Poistenie pomníkov a ďalších objektov cintorínskej architektúry pre prípad poškodenia alebo zničenia živelnou </t>
    </r>
  </si>
  <si>
    <r>
      <t xml:space="preserve">      na prvé riziko - vandalizmus nezistený a zistený  páchateľ  na agregovanú poistnú sumu  </t>
    </r>
    <r>
      <rPr>
        <b/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</si>
  <si>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 xml:space="preserve"> Poistením je krytý „vnútorný a vonkajší vandalizmus“ na majetku organizácií.</t>
    </r>
  </si>
  <si>
    <r>
      <t>a)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>do miesta poistenia sa dostal tak, že ho otvoril nástrojom, ktorý nieje určený na jeho riadne otvorenie,</t>
    </r>
  </si>
  <si>
    <r>
      <t>b)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>do miesta poistenia sa dostal iným preukázateľne násilným spôsobom,</t>
    </r>
  </si>
  <si>
    <r>
      <t>c)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 xml:space="preserve">v mieste sa skryl, po jeho zamknutí sa veci zmocnil a pri jeho opustení zanechal po sebe stopy, </t>
    </r>
  </si>
  <si>
    <r>
      <t>d)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 xml:space="preserve">miesto poistenia otvoril originálnym kľúčom alebo legálne zhotoveným duplikátom, ktorého sa zmocnil </t>
    </r>
  </si>
  <si>
    <r>
      <t>e)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 xml:space="preserve">do schránky, ktorej obsah je poistený sa dostal alebo ju otvoril nástrojom, ktorý nie je určený na jej </t>
    </r>
  </si>
  <si>
    <r>
      <t>f)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 xml:space="preserve">krádežou, pri ktorej páchateľ preukázateľne prekonal prekážku alebo opatrenie chrániace poistenú vec </t>
    </r>
  </si>
  <si>
    <r>
      <t>g)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>krádežou, pri ktorej boli poistené veci poistenému alebo jeho pracovníkovi zobrané, pretože jeho odpor</t>
    </r>
  </si>
  <si>
    <r>
      <t>h)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 xml:space="preserve">lúpežou – zmocnením sa postenej veci tak, že páchateľ použil proti poistenému, jeho pracovníkovi </t>
    </r>
  </si>
  <si>
    <r>
      <t>·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 xml:space="preserve">Prílohe č. 2 – Zmluvné dojednania pre poistenie majetku – údaje o poisťovanej nehnuteľnosti a spôsoby </t>
    </r>
  </si>
  <si>
    <r>
      <t>·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>Prílohe č. 3 – Spôsoby zabezpečenia predpísané pre dojednanú výšku poistnej sumy.</t>
    </r>
  </si>
  <si>
    <r>
      <t>·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>a v tejto poistnej zmluve:</t>
    </r>
  </si>
  <si>
    <r>
      <t>c)</t>
    </r>
    <r>
      <rPr>
        <sz val="10"/>
        <rFont val="Arial"/>
        <family val="2"/>
      </rPr>
      <t xml:space="preserve">    Denná tržba – peniaze, ceniny, stravné lístky, lúpež – na </t>
    </r>
    <r>
      <rPr>
        <b/>
        <sz val="10"/>
        <rFont val="Arial"/>
        <family val="2"/>
      </rPr>
      <t>prvé riziko</t>
    </r>
    <r>
      <rPr>
        <sz val="10"/>
        <rFont val="Arial"/>
        <family val="2"/>
      </rPr>
      <t xml:space="preserve">,  na poistnú sumu </t>
    </r>
    <r>
      <rPr>
        <b/>
        <sz val="10"/>
        <rFont val="Arial"/>
        <family val="2"/>
      </rPr>
      <t xml:space="preserve"> </t>
    </r>
  </si>
  <si>
    <r>
      <t>d)</t>
    </r>
    <r>
      <rPr>
        <sz val="10"/>
        <rFont val="Arial"/>
        <family val="2"/>
      </rPr>
      <t xml:space="preserve">    Peniaze, ceniny, stravné lístky v trezore – na </t>
    </r>
    <r>
      <rPr>
        <b/>
        <sz val="10"/>
        <rFont val="Arial"/>
        <family val="2"/>
      </rPr>
      <t>prvé riziko</t>
    </r>
    <r>
      <rPr>
        <sz val="10"/>
        <rFont val="Arial"/>
        <family val="2"/>
      </rPr>
      <t xml:space="preserve">,  na poistnú sumu </t>
    </r>
  </si>
  <si>
    <r>
      <t>e)</t>
    </r>
    <r>
      <rPr>
        <sz val="10"/>
        <rFont val="Arial"/>
        <family val="2"/>
      </rPr>
      <t xml:space="preserve">    Preprava peňazí poslom, na </t>
    </r>
    <r>
      <rPr>
        <b/>
        <sz val="10"/>
        <rFont val="Arial"/>
        <family val="2"/>
      </rPr>
      <t>prvé riziko</t>
    </r>
    <r>
      <rPr>
        <sz val="10"/>
        <rFont val="Arial"/>
        <family val="2"/>
      </rPr>
      <t xml:space="preserve">, na poistnú sumu </t>
    </r>
    <r>
      <rPr>
        <b/>
        <sz val="10"/>
        <rFont val="Arial"/>
        <family val="2"/>
      </rPr>
      <t xml:space="preserve"> </t>
    </r>
  </si>
  <si>
    <r>
      <t>g)</t>
    </r>
    <r>
      <rPr>
        <sz val="10"/>
        <rFont val="Arial"/>
        <family val="2"/>
      </rPr>
      <t>   Súbor hnuteľného majetku vrátane DHM, inventáru a dopravných prostriedkov bez EČV, vedený</t>
    </r>
  </si>
  <si>
    <r>
      <t>-</t>
    </r>
    <r>
      <rPr>
        <sz val="7"/>
        <color indexed="8"/>
        <rFont val="Arial"/>
        <family val="2"/>
      </rPr>
      <t xml:space="preserve">          </t>
    </r>
    <r>
      <rPr>
        <sz val="10"/>
        <color indexed="8"/>
        <rFont val="Arial"/>
        <family val="2"/>
      </rPr>
      <t>nákladov na hľadanie príčiny škody</t>
    </r>
  </si>
  <si>
    <r>
      <t>-</t>
    </r>
    <r>
      <rPr>
        <sz val="7"/>
        <color indexed="8"/>
        <rFont val="Arial"/>
        <family val="2"/>
      </rPr>
      <t xml:space="preserve">          </t>
    </r>
    <r>
      <rPr>
        <sz val="10"/>
        <color indexed="8"/>
        <rFont val="Arial"/>
        <family val="2"/>
      </rPr>
      <t>nákladov na zemné výkopové práce</t>
    </r>
  </si>
  <si>
    <r>
      <t>-</t>
    </r>
    <r>
      <rPr>
        <sz val="7"/>
        <color indexed="8"/>
        <rFont val="Arial"/>
        <family val="2"/>
      </rPr>
      <t xml:space="preserve">          </t>
    </r>
    <r>
      <rPr>
        <sz val="10"/>
        <color indexed="8"/>
        <rFont val="Arial"/>
        <family val="2"/>
      </rPr>
      <t>nákladov spojených s leteckou dopravou, s príplatkami za nočnú prácu, prácu nadčas, v nedeľu</t>
    </r>
  </si>
  <si>
    <t xml:space="preserve">3.    Adresa rizika: </t>
  </si>
  <si>
    <t>6.    Zvláštne dojednania:</t>
  </si>
  <si>
    <t xml:space="preserve">   –  nákladov posudkového znalca</t>
  </si>
  <si>
    <r>
      <t>b)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>Na škody vzniknuté pri doprave poistených vecí,</t>
    </r>
  </si>
  <si>
    <r>
      <t>c)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>Pri montáži a demontáži poistených vecí,</t>
    </r>
  </si>
  <si>
    <r>
      <t>d)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>Na škody ktoré vznikli v súvislosti s vykonávaním stavebných prác v mieste postenia,</t>
    </r>
  </si>
  <si>
    <r>
      <t>e)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>Na škody vzniknuté výbuchom nálože, trhaviny, granátu alebo iných výbušných hmôt.</t>
    </r>
  </si>
  <si>
    <t>2.    Rozsah poistenia, poistené riziká:</t>
  </si>
  <si>
    <t xml:space="preserve">3.     Adresa rizika: </t>
  </si>
  <si>
    <t>4.    Sadzby a podklady pre výpočet poistného:</t>
  </si>
  <si>
    <r>
      <t>a)</t>
    </r>
    <r>
      <rPr>
        <sz val="10"/>
        <color indexed="8"/>
        <rFont val="Arial"/>
        <family val="2"/>
      </rPr>
      <t xml:space="preserve">       Z poistenia zodpovednosti za škodu má poistený právo, aby poistiteľ za neho nahradil poškodeným </t>
    </r>
  </si>
  <si>
    <r>
      <t xml:space="preserve">b)       </t>
    </r>
    <r>
      <rPr>
        <sz val="10"/>
        <color indexed="8"/>
        <rFont val="Arial"/>
        <family val="2"/>
      </rPr>
      <t xml:space="preserve">Poistenie zodpovednosti právnických osôb sa vzťahuje na také škody, ku ktorým došlo v dobe trvania </t>
    </r>
  </si>
  <si>
    <r>
      <t xml:space="preserve">c)       </t>
    </r>
    <r>
      <rPr>
        <sz val="10"/>
        <color indexed="8"/>
        <rFont val="Arial"/>
        <family val="2"/>
      </rPr>
      <t xml:space="preserve">Predmet poistenia: Zodpovednosť za škody poisteného vzniknuté v priebehu výkonu  jeho činností </t>
    </r>
  </si>
  <si>
    <r>
      <t>k)</t>
    </r>
    <r>
      <rPr>
        <sz val="10"/>
        <rFont val="Arial"/>
        <family val="2"/>
      </rPr>
      <t>    vzniknuté na životnom prostredí náhlym únikom znečisťujúcich látok (environmentálne škody),</t>
    </r>
  </si>
  <si>
    <r>
      <t>b)</t>
    </r>
    <r>
      <rPr>
        <sz val="10"/>
        <rFont val="Arial"/>
        <family val="2"/>
      </rPr>
      <t xml:space="preserve">     náhrady mimosúdneho prerokovávania nárokov poškodeného, vzniknuté poškodenému alebo jeho </t>
    </r>
  </si>
  <si>
    <r>
      <t>c)</t>
    </r>
    <r>
      <rPr>
        <sz val="10"/>
        <rFont val="Arial"/>
        <family val="2"/>
      </rPr>
      <t xml:space="preserve">    obhajoby poisteného ( príp. jeho zamestnanca) v prípravnom konaní a pred súdom vedenom proti </t>
    </r>
  </si>
  <si>
    <r>
      <rPr>
        <b/>
        <sz val="10"/>
        <rFont val="Arial"/>
        <family val="2"/>
      </rPr>
      <t xml:space="preserve">B) </t>
    </r>
    <r>
      <rPr>
        <sz val="10"/>
        <rFont val="Arial"/>
        <family val="2"/>
      </rPr>
      <t xml:space="preserve">  zodpovednosť poisteného - štatutárneho zástupcu  subjektu územnej samosprávy (predsedu VUC, primátora</t>
    </r>
  </si>
  <si>
    <r>
      <t>3.  Adresa rizika:</t>
    </r>
    <r>
      <rPr>
        <sz val="10"/>
        <rFont val="Arial"/>
        <family val="2"/>
      </rPr>
      <t xml:space="preserve"> územie SR a Európy</t>
    </r>
  </si>
  <si>
    <r>
      <t>A)</t>
    </r>
    <r>
      <rPr>
        <sz val="10"/>
        <rFont val="Arial"/>
        <family val="2"/>
      </rPr>
      <t>   zodpovednosť právníckej osoby za škody spôsobené inému porušením právnej povinnosti</t>
    </r>
  </si>
  <si>
    <t>KOMUNÁLNA poisťovňa, a.s.</t>
  </si>
  <si>
    <t xml:space="preserve">Vienna Insurace Group </t>
  </si>
  <si>
    <t>Štefániková 17, 811 05 Bratislava</t>
  </si>
  <si>
    <t>v zastúpení :  Ing. Vladimírom Bakešom, generálnym riaditeľom a predsedom predstavenstva</t>
  </si>
  <si>
    <t>Mag. iur. Patrickom Skybom, členom predstavenstva a námestnikom generálneho riaditeľa</t>
  </si>
  <si>
    <t>zapísaná v Obchodnom registri Okresného súdu Bratislava I., odd. Sa, vl.č. 3345 / B</t>
  </si>
  <si>
    <t>na dobu neurčitú</t>
  </si>
  <si>
    <t>Pre body d) spoluúčasť 40€</t>
  </si>
  <si>
    <t>pre bod c) sa dojednáva nasledovné zabezpečenie:</t>
  </si>
  <si>
    <r>
      <t>Pre body a) až b) sa dojednáva franšíza 100 €.</t>
    </r>
    <r>
      <rPr>
        <b/>
        <sz val="12"/>
        <rFont val="Arial"/>
        <family val="2"/>
      </rPr>
      <t xml:space="preserve"> </t>
    </r>
  </si>
  <si>
    <r>
      <t>·</t>
    </r>
    <r>
      <rPr>
        <sz val="7"/>
        <rFont val="Arial"/>
        <family val="2"/>
      </rPr>
      <t>      </t>
    </r>
    <r>
      <rPr>
        <sz val="10"/>
        <rFont val="Arial"/>
        <family val="2"/>
      </rPr>
      <t xml:space="preserve"> VPP (</t>
    </r>
    <r>
      <rPr>
        <b/>
        <sz val="10"/>
        <rFont val="Arial"/>
        <family val="2"/>
      </rPr>
      <t>vandalizmus – nezistený a zistený páchateľ).</t>
    </r>
  </si>
  <si>
    <t>Podľa prílohy č.1</t>
  </si>
  <si>
    <t>Pre body a) až e): 0,00 EUR .</t>
  </si>
  <si>
    <r>
      <rPr>
        <b/>
        <sz val="10"/>
        <rFont val="Arial"/>
        <family val="2"/>
      </rPr>
      <t>b)</t>
    </r>
    <r>
      <rPr>
        <sz val="10"/>
        <rFont val="Arial"/>
        <family val="2"/>
      </rPr>
      <t xml:space="preserve">      Súbor hnuteľného majetku, všetkých účtovných tried, vrátane DHM a OTE, inventáru a dopravných       
         prostriedkov bez EČV, zásob, vedených v účtovnej evidencii poisteného na obstarávaciu cenu a hnuteľného 
         majetku vedeného na podsúvahových účtoch a prevzatého hnuteľného majetku  </t>
    </r>
  </si>
  <si>
    <t xml:space="preserve">         spolu  na agregovanú poistnú sumu</t>
  </si>
  <si>
    <r>
      <t>c)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>priamym a nepriamym úderom blesku,</t>
    </r>
  </si>
  <si>
    <r>
      <t>b)</t>
    </r>
    <r>
      <rPr>
        <sz val="10"/>
        <rFont val="Arial"/>
        <family val="2"/>
      </rPr>
      <t xml:space="preserve">    Súbor hnuteľného majetku, všetkých účtovných tried, vrátane DHM a OTE, inventáru a dopravných       
         prostriedkov bez EČV, zásob, vedených v účtovnej evidencii poisteného na obstarávaciu cenu 
       a hnuteľného majetku vedeného na podsúvahových účtoch a prevzatého hnuteľného majetku  </t>
    </r>
  </si>
  <si>
    <t xml:space="preserve"> druhy poistenia, na ktorých sa zmluvné strany v tejto zmluve a rámcovej dohode dohodli. </t>
  </si>
  <si>
    <t>osobitné poistné podmienky (ďalej len OPP),  prílohy a vložky, ktoré upravujú jednotlivé</t>
  </si>
  <si>
    <r>
      <t>1.</t>
    </r>
    <r>
      <rPr>
        <b/>
        <sz val="11"/>
        <rFont val="Arial"/>
        <family val="2"/>
      </rPr>
      <t>  </t>
    </r>
    <r>
      <rPr>
        <sz val="11"/>
        <rFont val="Arial"/>
        <family val="2"/>
      </rPr>
      <t xml:space="preserve">Pre toto poistenie platia príslušné ustanovenia Občianského zákonníka, rámcovej dohody, </t>
    </r>
  </si>
  <si>
    <t xml:space="preserve">     Všeobecné poistné podmienky (ďalej len „VPP“), Osobitné poistné podmienky (ďalej len „OPP“)  </t>
  </si>
  <si>
    <t xml:space="preserve">     a Zmluvné dojednania uvedené vo vložkách tejto poistnej zmluvy.</t>
  </si>
  <si>
    <t xml:space="preserve">     Všetky vymenované poistné podmienky, zmluvné dojednania a prílohy sú nedeliteľnou súčasťou</t>
  </si>
  <si>
    <t xml:space="preserve">    poistnej zmluvy a poistený svojim podpisom poistnej  zmluvy potvrdzuje ich prevzatie.</t>
  </si>
  <si>
    <t>Pre bod c) sa dojednáva franšíza 30€</t>
  </si>
  <si>
    <t xml:space="preserve">Pre poistenie platí a rozsah poistenia určuje rámcová dohoda, ďalej príslušné VPP a osobitné zmluvné dojednania, </t>
  </si>
  <si>
    <t>ktorými sa môže rozsah poistenia iba rozšíriť.</t>
  </si>
  <si>
    <t>Poistenie sa vzťahuje na škody spôsobené:</t>
  </si>
  <si>
    <r>
      <t>a)</t>
    </r>
    <r>
      <rPr>
        <sz val="10"/>
        <rFont val="Arial"/>
        <family val="2"/>
      </rPr>
      <t>   Budovy, haly a stavby, vedené v účtovnej evidencii poisteného,  na novú cenu,</t>
    </r>
  </si>
  <si>
    <r>
      <t>a)</t>
    </r>
    <r>
      <rPr>
        <sz val="10"/>
        <rFont val="Arial"/>
        <family val="2"/>
      </rPr>
      <t xml:space="preserve">    Stroje, prístroje, elektronické prístroje a zariadenia, vedené v účtovnej evidencii poisteného, vo všetkých </t>
    </r>
  </si>
  <si>
    <t xml:space="preserve">     účtovných triedach na novú cenu, na 1. riziko, na poistnú sumu</t>
  </si>
  <si>
    <r>
      <t>a)</t>
    </r>
    <r>
      <rPr>
        <sz val="7"/>
        <rFont val="Arial"/>
        <family val="2"/>
      </rPr>
      <t xml:space="preserve">    </t>
    </r>
    <r>
      <rPr>
        <sz val="10"/>
        <rFont val="Arial"/>
        <family val="2"/>
      </rPr>
      <t xml:space="preserve">Sklá, </t>
    </r>
    <r>
      <rPr>
        <b/>
        <sz val="10"/>
        <rFont val="Arial"/>
        <family val="2"/>
      </rPr>
      <t>na novú cenu</t>
    </r>
    <r>
      <rPr>
        <sz val="10"/>
        <rFont val="Arial"/>
        <family val="2"/>
      </rPr>
      <t xml:space="preserve">, na prvé riziko, na poistnú sumu </t>
    </r>
    <r>
      <rPr>
        <b/>
        <sz val="10"/>
        <rFont val="Arial"/>
        <family val="2"/>
      </rPr>
      <t xml:space="preserve"> </t>
    </r>
  </si>
  <si>
    <t>Poistenie sa vzťahuje na všetky adresy rizika vo vlastníctve alebo v správe poisteného.</t>
  </si>
  <si>
    <t xml:space="preserve">7. Poistným obdobím je kalendárny rok. </t>
  </si>
  <si>
    <t xml:space="preserve">8. Práva a povinnosti  poisťovateľa z tejto poistnej zmluvy upravuje zákon 8/2008 Z.z </t>
  </si>
  <si>
    <t>9. Poistná zmluva je vypracovaná v troch vyhotoveniach, z ktorých jedno originálne vyhotovenie obdrží</t>
  </si>
  <si>
    <t xml:space="preserve">6.  V prípade poistnej udalosti pri krádeži a vandalizme sa vyžaduje obhliadka Polície SR, </t>
  </si>
  <si>
    <t xml:space="preserve">    Mestskej polície, Obecnej polície alebo Železničnej polície. </t>
  </si>
  <si>
    <t xml:space="preserve">     Uvedené poistený neeviduje v triede 022 stroje, prístroje pretože sú vedené v účtovnej triede 021 budovy,</t>
  </si>
  <si>
    <t xml:space="preserve">     haly,stavby.</t>
  </si>
  <si>
    <t>Číslo účtu(IBAN)</t>
  </si>
  <si>
    <r>
      <rPr>
        <b/>
        <sz val="10"/>
        <rFont val="Arial"/>
        <family val="2"/>
      </rPr>
      <t>a)</t>
    </r>
    <r>
      <rPr>
        <sz val="10"/>
        <rFont val="Arial"/>
        <family val="2"/>
      </rPr>
      <t>     </t>
    </r>
    <r>
      <rPr>
        <sz val="7"/>
        <rFont val="Arial"/>
        <family val="2"/>
      </rPr>
      <t xml:space="preserve">    </t>
    </r>
    <r>
      <rPr>
        <sz val="10"/>
        <rFont val="Arial"/>
        <family val="2"/>
      </rPr>
      <t xml:space="preserve">Budovy, haly a stavby, vedené v účtovnej evidencii poisteného, </t>
    </r>
    <r>
      <rPr>
        <b/>
        <sz val="10"/>
        <rFont val="Arial"/>
        <family val="2"/>
      </rPr>
      <t>na novú cenu</t>
    </r>
    <r>
      <rPr>
        <sz val="10"/>
        <rFont val="Arial"/>
        <family val="2"/>
      </rPr>
      <t xml:space="preserve">, na agregovanú </t>
    </r>
  </si>
  <si>
    <r>
      <t>f)</t>
    </r>
    <r>
      <rPr>
        <sz val="10"/>
        <rFont val="Arial"/>
        <family val="2"/>
      </rPr>
      <t xml:space="preserve">     Stavebné súčasti budov, hál a stavieb, vedený v účtovnej evidencii poisteného, </t>
    </r>
    <r>
      <rPr>
        <b/>
        <sz val="10"/>
        <rFont val="Arial"/>
        <family val="2"/>
      </rPr>
      <t>na novú cenu</t>
    </r>
    <r>
      <rPr>
        <sz val="10"/>
        <rFont val="Arial"/>
        <family val="2"/>
      </rPr>
      <t xml:space="preserve">, </t>
    </r>
  </si>
  <si>
    <r>
      <t xml:space="preserve">2. </t>
    </r>
    <r>
      <rPr>
        <sz val="11"/>
        <rFont val="Arial"/>
        <family val="2"/>
      </rPr>
      <t>Splatnosť poistného: poistné sa bude platiť v ročných splátkach a je splatné nasledovne:</t>
    </r>
  </si>
  <si>
    <t>Leviciach</t>
  </si>
  <si>
    <t>starosta obce</t>
  </si>
  <si>
    <t>01.01.2017</t>
  </si>
  <si>
    <t xml:space="preserve">Pre body f), g): 33,19 EUR . </t>
  </si>
  <si>
    <t xml:space="preserve">Obec </t>
  </si>
  <si>
    <t>Stanovená spoluúčasť pre toto riziko je 33,19 €</t>
  </si>
  <si>
    <t xml:space="preserve">podľa § 788 a nasledujúcich Občianského zákonníka a Rámcovej dohody č.RD- 05/2016 pre </t>
  </si>
  <si>
    <t>číslo:  4419008325</t>
  </si>
  <si>
    <t>036/7520660-1</t>
  </si>
  <si>
    <t>v zastúpení:   Silvia  Esztergályosová starostka obce</t>
  </si>
  <si>
    <t xml:space="preserve">           Ľubá č.79, 943 53   Ľubá</t>
  </si>
  <si>
    <t xml:space="preserve">         ĽUBÁ</t>
  </si>
  <si>
    <t>Ľubá</t>
  </si>
  <si>
    <t>1006275,85 EUR</t>
  </si>
  <si>
    <t>181,13 EUR</t>
  </si>
  <si>
    <t>263,13 EUR</t>
  </si>
  <si>
    <t>1.7.</t>
  </si>
  <si>
    <t>1.4.</t>
  </si>
  <si>
    <t>1.1.</t>
  </si>
  <si>
    <t>1.10.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</si>
</sst>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0\ &quot;Sk&quot;"/>
    <numFmt numFmtId="181" formatCode="#,##0.00\ [$EUR]"/>
    <numFmt numFmtId="182" formatCode="#,##0\ [$SKK]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[$-41B]d\.\ mmmm\ yyyy"/>
  </numFmts>
  <fonts count="93">
    <font>
      <sz val="10"/>
      <name val="Arial CE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8"/>
      <name val="Arial CE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5"/>
      <name val="Arial"/>
      <family val="2"/>
    </font>
    <font>
      <b/>
      <sz val="9"/>
      <name val="Arial"/>
      <family val="2"/>
    </font>
    <font>
      <b/>
      <sz val="4.5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7"/>
      <color indexed="8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b/>
      <sz val="18"/>
      <color indexed="63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25"/>
      <name val="Times New Roman"/>
      <family val="1"/>
    </font>
    <font>
      <sz val="10"/>
      <color indexed="25"/>
      <name val="Arial"/>
      <family val="2"/>
    </font>
    <font>
      <b/>
      <sz val="10"/>
      <color indexed="8"/>
      <name val="Arial"/>
      <family val="2"/>
    </font>
    <font>
      <b/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sz val="10"/>
      <color theme="5"/>
      <name val="Times New Roman"/>
      <family val="1"/>
    </font>
    <font>
      <sz val="10"/>
      <color theme="5"/>
      <name val="Arial"/>
      <family val="2"/>
    </font>
    <font>
      <b/>
      <sz val="10"/>
      <color rgb="FF000000"/>
      <name val="Arial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Gray">
        <bgColor indexed="22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/>
      <bottom style="double"/>
    </border>
    <border>
      <left style="double"/>
      <right style="medium"/>
      <top/>
      <bottom/>
    </border>
    <border>
      <left style="medium"/>
      <right/>
      <top style="double"/>
      <bottom style="medium"/>
    </border>
    <border>
      <left style="double"/>
      <right style="double"/>
      <top style="double"/>
      <bottom style="medium"/>
    </border>
    <border>
      <left style="medium"/>
      <right/>
      <top/>
      <bottom/>
    </border>
    <border>
      <left style="double"/>
      <right style="double"/>
      <top/>
      <bottom/>
    </border>
    <border diagonalUp="1">
      <left style="medium"/>
      <right style="double"/>
      <top style="medium"/>
      <bottom style="medium"/>
      <diagonal style="thin"/>
    </border>
    <border diagonalUp="1">
      <left style="double"/>
      <right style="double"/>
      <top style="medium"/>
      <bottom style="medium"/>
      <diagonal style="thin"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/>
      <top style="medium"/>
      <bottom style="double"/>
    </border>
    <border>
      <left/>
      <right/>
      <top/>
      <bottom style="double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 style="medium"/>
      <top style="double"/>
      <bottom/>
    </border>
    <border>
      <left style="double"/>
      <right style="medium"/>
      <top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medium"/>
      <right style="double"/>
      <top/>
      <bottom/>
    </border>
    <border>
      <left style="medium"/>
      <right style="double"/>
      <top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thick"/>
      <top style="medium"/>
      <bottom style="thick"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8" applyNumberFormat="0" applyAlignment="0" applyProtection="0"/>
    <xf numFmtId="0" fontId="77" fillId="25" borderId="8" applyNumberFormat="0" applyAlignment="0" applyProtection="0"/>
    <xf numFmtId="0" fontId="78" fillId="25" borderId="9" applyNumberFormat="0" applyAlignment="0" applyProtection="0"/>
    <xf numFmtId="0" fontId="79" fillId="0" borderId="0" applyNumberFormat="0" applyFill="0" applyBorder="0" applyAlignment="0" applyProtection="0"/>
    <xf numFmtId="0" fontId="80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5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vertical="center"/>
    </xf>
    <xf numFmtId="0" fontId="81" fillId="0" borderId="0" xfId="0" applyFont="1" applyBorder="1" applyAlignment="1">
      <alignment wrapText="1"/>
    </xf>
    <xf numFmtId="0" fontId="82" fillId="0" borderId="0" xfId="0" applyFont="1" applyBorder="1" applyAlignment="1">
      <alignment wrapText="1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83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8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49" fontId="13" fillId="0" borderId="0" xfId="0" applyNumberFormat="1" applyFont="1" applyAlignment="1">
      <alignment vertical="top"/>
    </xf>
    <xf numFmtId="0" fontId="3" fillId="0" borderId="0" xfId="0" applyFont="1" applyAlignment="1" applyProtection="1">
      <alignment/>
      <protection locked="0"/>
    </xf>
    <xf numFmtId="0" fontId="14" fillId="0" borderId="0" xfId="0" applyFont="1" applyFill="1" applyAlignment="1">
      <alignment/>
    </xf>
    <xf numFmtId="0" fontId="8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applyProtection="1">
      <alignment vertical="top"/>
      <protection locked="0"/>
    </xf>
    <xf numFmtId="0" fontId="1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vertical="top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>
      <alignment horizontal="left" indent="3"/>
    </xf>
    <xf numFmtId="0" fontId="3" fillId="0" borderId="0" xfId="0" applyFont="1" applyFill="1" applyAlignment="1">
      <alignment/>
    </xf>
    <xf numFmtId="0" fontId="19" fillId="33" borderId="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16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81" fontId="11" fillId="0" borderId="12" xfId="0" applyNumberFormat="1" applyFont="1" applyBorder="1" applyAlignment="1">
      <alignment horizontal="right" vertical="center" wrapText="1"/>
    </xf>
    <xf numFmtId="181" fontId="11" fillId="0" borderId="13" xfId="0" applyNumberFormat="1" applyFont="1" applyBorder="1" applyAlignment="1">
      <alignment horizontal="right" vertical="center" wrapText="1"/>
    </xf>
    <xf numFmtId="181" fontId="11" fillId="0" borderId="14" xfId="0" applyNumberFormat="1" applyFont="1" applyBorder="1" applyAlignment="1">
      <alignment horizontal="right" vertical="center" wrapText="1"/>
    </xf>
    <xf numFmtId="181" fontId="11" fillId="0" borderId="15" xfId="0" applyNumberFormat="1" applyFont="1" applyBorder="1" applyAlignment="1">
      <alignment horizontal="right" vertical="center" wrapText="1"/>
    </xf>
    <xf numFmtId="181" fontId="11" fillId="0" borderId="16" xfId="0" applyNumberFormat="1" applyFont="1" applyBorder="1" applyAlignment="1">
      <alignment horizontal="right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181" fontId="11" fillId="0" borderId="18" xfId="0" applyNumberFormat="1" applyFont="1" applyBorder="1" applyAlignment="1">
      <alignment horizontal="right" vertical="center" wrapText="1"/>
    </xf>
    <xf numFmtId="181" fontId="11" fillId="0" borderId="19" xfId="0" applyNumberFormat="1" applyFont="1" applyBorder="1" applyAlignment="1">
      <alignment horizontal="right" vertical="center" wrapText="1"/>
    </xf>
    <xf numFmtId="0" fontId="11" fillId="0" borderId="20" xfId="0" applyFont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wrapText="1"/>
      <protection locked="0"/>
    </xf>
    <xf numFmtId="0" fontId="16" fillId="0" borderId="0" xfId="0" applyFont="1" applyAlignment="1">
      <alignment horizontal="left"/>
    </xf>
    <xf numFmtId="0" fontId="16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2" fontId="21" fillId="0" borderId="0" xfId="0" applyNumberFormat="1" applyFont="1" applyAlignment="1" applyProtection="1">
      <alignment/>
      <protection locked="0"/>
    </xf>
    <xf numFmtId="0" fontId="16" fillId="0" borderId="0" xfId="0" applyFont="1" applyAlignment="1">
      <alignment horizontal="center" wrapText="1"/>
    </xf>
    <xf numFmtId="0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 indent="2"/>
    </xf>
    <xf numFmtId="0" fontId="3" fillId="0" borderId="22" xfId="0" applyFont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16" fillId="0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6" fillId="0" borderId="0" xfId="0" applyFont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3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6" fillId="0" borderId="0" xfId="0" applyFont="1" applyAlignment="1">
      <alignment vertical="top"/>
    </xf>
    <xf numFmtId="14" fontId="16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49" fontId="16" fillId="0" borderId="0" xfId="0" applyNumberFormat="1" applyFont="1" applyAlignment="1">
      <alignment horizontal="right" vertical="top"/>
    </xf>
    <xf numFmtId="0" fontId="24" fillId="0" borderId="0" xfId="0" applyFont="1" applyAlignment="1">
      <alignment horizontal="center" vertical="top" wrapText="1"/>
    </xf>
    <xf numFmtId="4" fontId="21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applyProtection="1">
      <alignment horizontal="left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23" xfId="0" applyFont="1" applyBorder="1" applyAlignment="1">
      <alignment vertical="top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1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 applyProtection="1">
      <alignment vertical="center"/>
      <protection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 applyProtection="1">
      <alignment vertical="center"/>
      <protection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vertical="center"/>
      <protection/>
    </xf>
    <xf numFmtId="0" fontId="3" fillId="0" borderId="35" xfId="0" applyFont="1" applyBorder="1" applyAlignment="1">
      <alignment horizontal="right" vertical="top" wrapText="1"/>
    </xf>
    <xf numFmtId="0" fontId="11" fillId="0" borderId="23" xfId="0" applyFont="1" applyBorder="1" applyAlignment="1">
      <alignment/>
    </xf>
    <xf numFmtId="0" fontId="21" fillId="0" borderId="36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1" fillId="0" borderId="38" xfId="0" applyFont="1" applyBorder="1" applyAlignment="1">
      <alignment/>
    </xf>
    <xf numFmtId="0" fontId="11" fillId="0" borderId="33" xfId="0" applyFont="1" applyBorder="1" applyAlignment="1">
      <alignment/>
    </xf>
    <xf numFmtId="0" fontId="86" fillId="0" borderId="38" xfId="0" applyFont="1" applyBorder="1" applyAlignment="1">
      <alignment wrapText="1"/>
    </xf>
    <xf numFmtId="0" fontId="86" fillId="0" borderId="39" xfId="0" applyFont="1" applyBorder="1" applyAlignment="1">
      <alignment wrapText="1"/>
    </xf>
    <xf numFmtId="0" fontId="3" fillId="0" borderId="40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2" xfId="0" applyFont="1" applyBorder="1" applyAlignment="1">
      <alignment/>
    </xf>
    <xf numFmtId="0" fontId="87" fillId="0" borderId="33" xfId="0" applyFont="1" applyBorder="1" applyAlignment="1">
      <alignment wrapText="1"/>
    </xf>
    <xf numFmtId="0" fontId="87" fillId="0" borderId="34" xfId="0" applyFont="1" applyBorder="1" applyAlignment="1">
      <alignment wrapText="1"/>
    </xf>
    <xf numFmtId="0" fontId="3" fillId="0" borderId="37" xfId="0" applyFont="1" applyBorder="1" applyAlignment="1">
      <alignment/>
    </xf>
    <xf numFmtId="0" fontId="3" fillId="0" borderId="37" xfId="0" applyFont="1" applyBorder="1" applyAlignment="1">
      <alignment vertical="center"/>
    </xf>
    <xf numFmtId="0" fontId="14" fillId="0" borderId="41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justify" vertical="top" wrapText="1"/>
    </xf>
    <xf numFmtId="0" fontId="88" fillId="0" borderId="0" xfId="0" applyFont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 vertical="top"/>
    </xf>
    <xf numFmtId="14" fontId="16" fillId="0" borderId="0" xfId="0" applyNumberFormat="1" applyFont="1" applyAlignment="1">
      <alignment horizontal="right" vertical="top"/>
    </xf>
    <xf numFmtId="3" fontId="21" fillId="0" borderId="0" xfId="0" applyNumberFormat="1" applyFont="1" applyAlignment="1" applyProtection="1">
      <alignment/>
      <protection locked="0"/>
    </xf>
    <xf numFmtId="0" fontId="21" fillId="0" borderId="0" xfId="0" applyFont="1" applyAlignment="1">
      <alignment horizontal="justify"/>
    </xf>
    <xf numFmtId="0" fontId="3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1" fillId="0" borderId="0" xfId="0" applyFont="1" applyAlignment="1">
      <alignment horizontal="right"/>
    </xf>
    <xf numFmtId="0" fontId="21" fillId="0" borderId="43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38" xfId="0" applyFont="1" applyBorder="1" applyAlignment="1">
      <alignment/>
    </xf>
    <xf numFmtId="0" fontId="21" fillId="0" borderId="38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14" fillId="0" borderId="39" xfId="0" applyFont="1" applyBorder="1" applyAlignment="1">
      <alignment horizontal="justify" vertical="top" wrapText="1"/>
    </xf>
    <xf numFmtId="0" fontId="14" fillId="0" borderId="44" xfId="0" applyFont="1" applyBorder="1" applyAlignment="1">
      <alignment horizontal="justify" vertical="top" wrapText="1"/>
    </xf>
    <xf numFmtId="0" fontId="3" fillId="0" borderId="43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2" fontId="3" fillId="0" borderId="43" xfId="0" applyNumberFormat="1" applyFont="1" applyBorder="1" applyAlignment="1" applyProtection="1">
      <alignment vertical="center"/>
      <protection/>
    </xf>
    <xf numFmtId="0" fontId="3" fillId="0" borderId="48" xfId="0" applyFont="1" applyBorder="1" applyAlignment="1">
      <alignment horizontal="right" vertical="top" wrapText="1"/>
    </xf>
    <xf numFmtId="0" fontId="11" fillId="0" borderId="49" xfId="0" applyFont="1" applyBorder="1" applyAlignment="1">
      <alignment/>
    </xf>
    <xf numFmtId="0" fontId="21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21" fillId="0" borderId="0" xfId="0" applyFont="1" applyAlignment="1">
      <alignment/>
    </xf>
    <xf numFmtId="0" fontId="21" fillId="34" borderId="0" xfId="0" applyFont="1" applyFill="1" applyAlignment="1">
      <alignment/>
    </xf>
    <xf numFmtId="0" fontId="11" fillId="0" borderId="0" xfId="0" applyFont="1" applyAlignment="1">
      <alignment/>
    </xf>
    <xf numFmtId="2" fontId="3" fillId="0" borderId="45" xfId="0" applyNumberFormat="1" applyFont="1" applyBorder="1" applyAlignment="1" applyProtection="1">
      <alignment vertical="center"/>
      <protection/>
    </xf>
    <xf numFmtId="2" fontId="3" fillId="0" borderId="50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vertical="top"/>
    </xf>
    <xf numFmtId="0" fontId="3" fillId="0" borderId="51" xfId="0" applyFont="1" applyBorder="1" applyAlignment="1" applyProtection="1">
      <alignment vertical="center"/>
      <protection/>
    </xf>
    <xf numFmtId="0" fontId="3" fillId="0" borderId="36" xfId="0" applyFont="1" applyBorder="1" applyAlignment="1">
      <alignment vertical="center"/>
    </xf>
    <xf numFmtId="0" fontId="3" fillId="0" borderId="18" xfId="0" applyFont="1" applyBorder="1" applyAlignment="1">
      <alignment horizontal="right" vertical="top" wrapText="1"/>
    </xf>
    <xf numFmtId="0" fontId="11" fillId="0" borderId="36" xfId="0" applyFont="1" applyBorder="1" applyAlignment="1">
      <alignment horizontal="left"/>
    </xf>
    <xf numFmtId="0" fontId="11" fillId="0" borderId="36" xfId="0" applyFont="1" applyBorder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 horizontal="left"/>
    </xf>
    <xf numFmtId="49" fontId="29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49" fontId="29" fillId="0" borderId="0" xfId="0" applyNumberFormat="1" applyFont="1" applyAlignment="1">
      <alignment horizontal="left" indent="2"/>
    </xf>
    <xf numFmtId="49" fontId="29" fillId="0" borderId="0" xfId="0" applyNumberFormat="1" applyFont="1" applyAlignment="1">
      <alignment/>
    </xf>
    <xf numFmtId="49" fontId="88" fillId="0" borderId="0" xfId="0" applyNumberFormat="1" applyFont="1" applyAlignment="1">
      <alignment/>
    </xf>
    <xf numFmtId="0" fontId="34" fillId="0" borderId="0" xfId="0" applyFont="1" applyAlignment="1">
      <alignment/>
    </xf>
    <xf numFmtId="0" fontId="21" fillId="0" borderId="0" xfId="0" applyFont="1" applyBorder="1" applyAlignment="1">
      <alignment vertical="top" wrapText="1"/>
    </xf>
    <xf numFmtId="0" fontId="35" fillId="0" borderId="47" xfId="0" applyFont="1" applyBorder="1" applyAlignment="1" applyProtection="1">
      <alignment vertical="center"/>
      <protection/>
    </xf>
    <xf numFmtId="0" fontId="3" fillId="0" borderId="47" xfId="0" applyFont="1" applyBorder="1" applyAlignment="1" applyProtection="1">
      <alignment vertical="center"/>
      <protection/>
    </xf>
    <xf numFmtId="0" fontId="16" fillId="0" borderId="0" xfId="0" applyFont="1" applyAlignment="1">
      <alignment horizontal="right" vertical="top"/>
    </xf>
    <xf numFmtId="14" fontId="16" fillId="0" borderId="0" xfId="0" applyNumberFormat="1" applyFont="1" applyAlignment="1" quotePrefix="1">
      <alignment horizontal="right" vertical="top"/>
    </xf>
    <xf numFmtId="0" fontId="24" fillId="0" borderId="0" xfId="0" applyFont="1" applyAlignment="1">
      <alignment/>
    </xf>
    <xf numFmtId="16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9" fontId="88" fillId="0" borderId="0" xfId="0" applyNumberFormat="1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49" fontId="16" fillId="0" borderId="0" xfId="0" applyNumberFormat="1" applyFont="1" applyAlignment="1">
      <alignment horizontal="left" vertical="top"/>
    </xf>
    <xf numFmtId="49" fontId="16" fillId="0" borderId="0" xfId="0" applyNumberFormat="1" applyFont="1" applyAlignment="1" quotePrefix="1">
      <alignment horizontal="right" vertical="top"/>
    </xf>
    <xf numFmtId="0" fontId="21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36" fillId="0" borderId="0" xfId="0" applyFont="1" applyAlignment="1">
      <alignment/>
    </xf>
    <xf numFmtId="4" fontId="16" fillId="0" borderId="0" xfId="0" applyNumberFormat="1" applyFont="1" applyAlignment="1">
      <alignment/>
    </xf>
    <xf numFmtId="49" fontId="13" fillId="0" borderId="0" xfId="0" applyNumberFormat="1" applyFont="1" applyAlignment="1" applyProtection="1">
      <alignment vertical="top"/>
      <protection locked="0"/>
    </xf>
    <xf numFmtId="181" fontId="6" fillId="0" borderId="0" xfId="0" applyNumberFormat="1" applyFont="1" applyAlignment="1">
      <alignment/>
    </xf>
    <xf numFmtId="0" fontId="16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6" fillId="33" borderId="52" xfId="0" applyFont="1" applyFill="1" applyBorder="1" applyAlignment="1">
      <alignment horizontal="justify" vertical="top" wrapText="1"/>
    </xf>
    <xf numFmtId="0" fontId="16" fillId="33" borderId="53" xfId="0" applyFont="1" applyFill="1" applyBorder="1" applyAlignment="1">
      <alignment horizontal="justify" vertical="top" wrapText="1"/>
    </xf>
    <xf numFmtId="0" fontId="17" fillId="33" borderId="5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16" fillId="33" borderId="55" xfId="0" applyFont="1" applyFill="1" applyBorder="1" applyAlignment="1">
      <alignment horizontal="justify" vertical="top" wrapText="1"/>
    </xf>
    <xf numFmtId="0" fontId="16" fillId="33" borderId="21" xfId="0" applyFont="1" applyFill="1" applyBorder="1" applyAlignment="1">
      <alignment horizontal="justify" vertical="top" wrapText="1"/>
    </xf>
    <xf numFmtId="0" fontId="21" fillId="33" borderId="56" xfId="0" applyFont="1" applyFill="1" applyBorder="1" applyAlignment="1">
      <alignment horizontal="center" wrapText="1"/>
    </xf>
    <xf numFmtId="0" fontId="21" fillId="33" borderId="57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21" fillId="33" borderId="58" xfId="0" applyFont="1" applyFill="1" applyBorder="1" applyAlignment="1">
      <alignment horizontal="center" wrapText="1"/>
    </xf>
    <xf numFmtId="0" fontId="21" fillId="33" borderId="59" xfId="0" applyFont="1" applyFill="1" applyBorder="1" applyAlignment="1">
      <alignment horizontal="center" wrapText="1"/>
    </xf>
    <xf numFmtId="0" fontId="21" fillId="33" borderId="60" xfId="0" applyFont="1" applyFill="1" applyBorder="1" applyAlignment="1">
      <alignment horizontal="center" wrapText="1"/>
    </xf>
    <xf numFmtId="0" fontId="21" fillId="33" borderId="61" xfId="0" applyFont="1" applyFill="1" applyBorder="1" applyAlignment="1">
      <alignment horizontal="center" wrapText="1"/>
    </xf>
    <xf numFmtId="0" fontId="16" fillId="33" borderId="62" xfId="0" applyFont="1" applyFill="1" applyBorder="1" applyAlignment="1">
      <alignment horizontal="justify" vertical="top" wrapText="1"/>
    </xf>
    <xf numFmtId="0" fontId="16" fillId="0" borderId="24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33" borderId="0" xfId="0" applyFont="1" applyFill="1" applyBorder="1" applyAlignment="1">
      <alignment horizontal="justify" vertical="top" wrapText="1"/>
    </xf>
    <xf numFmtId="0" fontId="3" fillId="0" borderId="63" xfId="0" applyFont="1" applyBorder="1" applyAlignment="1">
      <alignment/>
    </xf>
    <xf numFmtId="0" fontId="16" fillId="33" borderId="64" xfId="0" applyFont="1" applyFill="1" applyBorder="1" applyAlignment="1">
      <alignment horizontal="justify" vertical="top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 applyProtection="1">
      <alignment horizontal="left" wrapText="1"/>
      <protection locked="0"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6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justify"/>
    </xf>
    <xf numFmtId="0" fontId="3" fillId="0" borderId="0" xfId="0" applyFont="1" applyAlignment="1">
      <alignment/>
    </xf>
    <xf numFmtId="0" fontId="16" fillId="0" borderId="3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181" fontId="11" fillId="0" borderId="47" xfId="0" applyNumberFormat="1" applyFont="1" applyBorder="1" applyAlignment="1" applyProtection="1">
      <alignment horizontal="right" vertical="center" wrapText="1"/>
      <protection/>
    </xf>
    <xf numFmtId="181" fontId="11" fillId="0" borderId="30" xfId="0" applyNumberFormat="1" applyFont="1" applyBorder="1" applyAlignment="1" applyProtection="1">
      <alignment horizontal="right" vertical="center" wrapText="1"/>
      <protection/>
    </xf>
    <xf numFmtId="181" fontId="11" fillId="0" borderId="37" xfId="0" applyNumberFormat="1" applyFont="1" applyBorder="1" applyAlignment="1" applyProtection="1">
      <alignment horizontal="right" vertical="center" wrapText="1"/>
      <protection/>
    </xf>
    <xf numFmtId="0" fontId="26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28" fillId="0" borderId="36" xfId="0" applyNumberFormat="1" applyFont="1" applyBorder="1" applyAlignment="1" applyProtection="1">
      <alignment horizontal="right"/>
      <protection/>
    </xf>
    <xf numFmtId="181" fontId="11" fillId="0" borderId="66" xfId="0" applyNumberFormat="1" applyFont="1" applyBorder="1" applyAlignment="1">
      <alignment horizontal="right" vertical="center" wrapText="1"/>
    </xf>
    <xf numFmtId="181" fontId="11" fillId="0" borderId="67" xfId="0" applyNumberFormat="1" applyFont="1" applyBorder="1" applyAlignment="1">
      <alignment horizontal="right" vertical="center" wrapText="1"/>
    </xf>
    <xf numFmtId="181" fontId="13" fillId="0" borderId="23" xfId="0" applyNumberFormat="1" applyFont="1" applyBorder="1" applyAlignment="1">
      <alignment horizontal="right" vertical="top" wrapText="1"/>
    </xf>
    <xf numFmtId="181" fontId="13" fillId="0" borderId="68" xfId="0" applyNumberFormat="1" applyFont="1" applyBorder="1" applyAlignment="1">
      <alignment horizontal="right" vertical="top" wrapText="1"/>
    </xf>
    <xf numFmtId="0" fontId="3" fillId="0" borderId="30" xfId="0" applyFont="1" applyBorder="1" applyAlignment="1">
      <alignment horizontal="left" wrapText="1"/>
    </xf>
    <xf numFmtId="0" fontId="11" fillId="0" borderId="30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181" fontId="11" fillId="0" borderId="69" xfId="0" applyNumberFormat="1" applyFont="1" applyBorder="1" applyAlignment="1">
      <alignment horizontal="right" vertical="center" wrapText="1"/>
    </xf>
    <xf numFmtId="181" fontId="11" fillId="0" borderId="70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left" vertical="top" wrapText="1"/>
    </xf>
    <xf numFmtId="0" fontId="91" fillId="0" borderId="43" xfId="0" applyFont="1" applyBorder="1" applyAlignment="1">
      <alignment horizontal="center" vertical="center" wrapText="1"/>
    </xf>
    <xf numFmtId="0" fontId="91" fillId="0" borderId="38" xfId="0" applyFont="1" applyBorder="1" applyAlignment="1">
      <alignment horizontal="center" vertical="center" wrapText="1"/>
    </xf>
    <xf numFmtId="181" fontId="11" fillId="0" borderId="51" xfId="0" applyNumberFormat="1" applyFont="1" applyBorder="1" applyAlignment="1" applyProtection="1">
      <alignment horizontal="right" vertical="center" wrapText="1"/>
      <protection/>
    </xf>
    <xf numFmtId="181" fontId="11" fillId="0" borderId="71" xfId="0" applyNumberFormat="1" applyFont="1" applyBorder="1" applyAlignment="1" applyProtection="1">
      <alignment horizontal="right" vertical="center" wrapText="1"/>
      <protection/>
    </xf>
    <xf numFmtId="180" fontId="28" fillId="0" borderId="72" xfId="0" applyNumberFormat="1" applyFont="1" applyBorder="1" applyAlignment="1">
      <alignment horizontal="right"/>
    </xf>
    <xf numFmtId="180" fontId="28" fillId="0" borderId="73" xfId="0" applyNumberFormat="1" applyFont="1" applyBorder="1" applyAlignment="1">
      <alignment horizontal="right"/>
    </xf>
    <xf numFmtId="181" fontId="11" fillId="0" borderId="43" xfId="0" applyNumberFormat="1" applyFont="1" applyBorder="1" applyAlignment="1" applyProtection="1">
      <alignment horizontal="right" vertical="center" wrapText="1"/>
      <protection/>
    </xf>
    <xf numFmtId="181" fontId="11" fillId="0" borderId="39" xfId="0" applyNumberFormat="1" applyFont="1" applyBorder="1" applyAlignment="1" applyProtection="1">
      <alignment horizontal="right" vertical="center" wrapText="1"/>
      <protection/>
    </xf>
    <xf numFmtId="181" fontId="11" fillId="0" borderId="74" xfId="0" applyNumberFormat="1" applyFont="1" applyBorder="1" applyAlignment="1">
      <alignment horizontal="right"/>
    </xf>
    <xf numFmtId="181" fontId="11" fillId="0" borderId="75" xfId="0" applyNumberFormat="1" applyFont="1" applyBorder="1" applyAlignment="1">
      <alignment horizontal="right"/>
    </xf>
    <xf numFmtId="181" fontId="11" fillId="0" borderId="76" xfId="0" applyNumberFormat="1" applyFont="1" applyBorder="1" applyAlignment="1">
      <alignment horizontal="right" vertical="center" wrapText="1"/>
    </xf>
    <xf numFmtId="181" fontId="11" fillId="0" borderId="77" xfId="0" applyNumberFormat="1" applyFont="1" applyBorder="1" applyAlignment="1">
      <alignment horizontal="right" vertical="center" wrapText="1"/>
    </xf>
    <xf numFmtId="0" fontId="21" fillId="0" borderId="78" xfId="0" applyFont="1" applyBorder="1" applyAlignment="1">
      <alignment horizontal="center" vertical="top" wrapText="1"/>
    </xf>
    <xf numFmtId="0" fontId="21" fillId="0" borderId="79" xfId="0" applyFont="1" applyBorder="1" applyAlignment="1">
      <alignment horizontal="center" vertical="top" wrapText="1"/>
    </xf>
    <xf numFmtId="0" fontId="91" fillId="0" borderId="37" xfId="0" applyFont="1" applyBorder="1" applyAlignment="1">
      <alignment horizontal="center" vertical="center" wrapText="1"/>
    </xf>
    <xf numFmtId="0" fontId="91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91" fillId="0" borderId="34" xfId="0" applyFont="1" applyBorder="1" applyAlignment="1">
      <alignment horizontal="center" vertical="center" wrapText="1"/>
    </xf>
    <xf numFmtId="0" fontId="91" fillId="0" borderId="33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3" fillId="0" borderId="39" xfId="0" applyFont="1" applyBorder="1" applyAlignment="1">
      <alignment horizontal="left" wrapText="1"/>
    </xf>
    <xf numFmtId="49" fontId="88" fillId="0" borderId="0" xfId="0" applyNumberFormat="1" applyFont="1" applyAlignment="1">
      <alignment horizontal="left" wrapText="1"/>
    </xf>
    <xf numFmtId="181" fontId="28" fillId="0" borderId="36" xfId="0" applyNumberFormat="1" applyFont="1" applyBorder="1" applyAlignment="1">
      <alignment horizontal="right"/>
    </xf>
    <xf numFmtId="181" fontId="28" fillId="0" borderId="80" xfId="0" applyNumberFormat="1" applyFont="1" applyBorder="1" applyAlignment="1">
      <alignment horizontal="right"/>
    </xf>
    <xf numFmtId="181" fontId="11" fillId="0" borderId="18" xfId="0" applyNumberFormat="1" applyFont="1" applyBorder="1" applyAlignment="1">
      <alignment horizontal="right"/>
    </xf>
    <xf numFmtId="181" fontId="11" fillId="0" borderId="80" xfId="0" applyNumberFormat="1" applyFont="1" applyBorder="1" applyAlignment="1">
      <alignment horizontal="right"/>
    </xf>
    <xf numFmtId="0" fontId="14" fillId="0" borderId="0" xfId="0" applyFont="1" applyAlignment="1">
      <alignment vertical="top"/>
    </xf>
    <xf numFmtId="0" fontId="21" fillId="0" borderId="18" xfId="0" applyFont="1" applyBorder="1" applyAlignment="1">
      <alignment horizontal="center" vertical="top" wrapText="1"/>
    </xf>
    <xf numFmtId="0" fontId="21" fillId="0" borderId="80" xfId="0" applyFont="1" applyBorder="1" applyAlignment="1">
      <alignment horizontal="center" vertical="top" wrapText="1"/>
    </xf>
    <xf numFmtId="181" fontId="11" fillId="0" borderId="47" xfId="0" applyNumberFormat="1" applyFont="1" applyBorder="1" applyAlignment="1" applyProtection="1">
      <alignment horizontal="right"/>
      <protection/>
    </xf>
    <xf numFmtId="181" fontId="11" fillId="0" borderId="25" xfId="0" applyNumberFormat="1" applyFont="1" applyBorder="1" applyAlignment="1" applyProtection="1">
      <alignment horizontal="right"/>
      <protection/>
    </xf>
    <xf numFmtId="181" fontId="11" fillId="0" borderId="47" xfId="0" applyNumberFormat="1" applyFont="1" applyBorder="1" applyAlignment="1">
      <alignment horizontal="right"/>
    </xf>
    <xf numFmtId="181" fontId="11" fillId="0" borderId="25" xfId="0" applyNumberFormat="1" applyFont="1" applyBorder="1" applyAlignment="1">
      <alignment horizontal="right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21" fillId="0" borderId="24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181" fontId="11" fillId="0" borderId="24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81" fontId="11" fillId="0" borderId="47" xfId="0" applyNumberFormat="1" applyFont="1" applyBorder="1" applyAlignment="1" applyProtection="1">
      <alignment horizontal="right"/>
      <protection locked="0"/>
    </xf>
    <xf numFmtId="181" fontId="11" fillId="0" borderId="25" xfId="0" applyNumberFormat="1" applyFont="1" applyBorder="1" applyAlignment="1" applyProtection="1">
      <alignment horizontal="right"/>
      <protection locked="0"/>
    </xf>
    <xf numFmtId="181" fontId="63" fillId="0" borderId="10" xfId="0" applyNumberFormat="1" applyFont="1" applyBorder="1" applyAlignment="1">
      <alignment horizontal="right" vertical="center" wrapText="1"/>
    </xf>
    <xf numFmtId="14" fontId="11" fillId="0" borderId="23" xfId="0" applyNumberFormat="1" applyFont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3</xdr:row>
      <xdr:rowOff>161925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57150</xdr:rowOff>
    </xdr:from>
    <xdr:to>
      <xdr:col>2</xdr:col>
      <xdr:colOff>381000</xdr:colOff>
      <xdr:row>4</xdr:row>
      <xdr:rowOff>171450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1838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2</xdr:col>
      <xdr:colOff>685800</xdr:colOff>
      <xdr:row>5</xdr:row>
      <xdr:rowOff>85725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838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19050</xdr:rowOff>
    </xdr:from>
    <xdr:to>
      <xdr:col>2</xdr:col>
      <xdr:colOff>619125</xdr:colOff>
      <xdr:row>4</xdr:row>
      <xdr:rowOff>133350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"/>
          <a:ext cx="1838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0</xdr:rowOff>
    </xdr:from>
    <xdr:to>
      <xdr:col>2</xdr:col>
      <xdr:colOff>638175</xdr:colOff>
      <xdr:row>4</xdr:row>
      <xdr:rowOff>114300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828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28575</xdr:rowOff>
    </xdr:from>
    <xdr:to>
      <xdr:col>3</xdr:col>
      <xdr:colOff>209550</xdr:colOff>
      <xdr:row>3</xdr:row>
      <xdr:rowOff>180975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1638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Hala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09">
      <selection activeCell="F68" sqref="F68"/>
    </sheetView>
  </sheetViews>
  <sheetFormatPr defaultColWidth="9.00390625" defaultRowHeight="12.75"/>
  <cols>
    <col min="1" max="1" width="9.125" style="4" customWidth="1"/>
    <col min="2" max="2" width="13.75390625" style="4" customWidth="1"/>
    <col min="3" max="3" width="12.625" style="4" customWidth="1"/>
    <col min="4" max="4" width="9.625" style="4" customWidth="1"/>
    <col min="5" max="5" width="9.125" style="4" customWidth="1"/>
    <col min="6" max="6" width="19.375" style="4" customWidth="1"/>
    <col min="7" max="7" width="16.375" style="4" customWidth="1"/>
    <col min="8" max="16384" width="9.125" style="4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7" ht="12.75">
      <c r="A2" s="25"/>
      <c r="B2" s="25"/>
      <c r="C2" s="25"/>
      <c r="D2" s="25"/>
      <c r="E2" s="25"/>
      <c r="F2" s="25"/>
      <c r="G2" s="25"/>
    </row>
    <row r="3" spans="1:8" ht="26.25">
      <c r="A3" s="211" t="s">
        <v>60</v>
      </c>
      <c r="B3" s="211"/>
      <c r="C3" s="211"/>
      <c r="D3" s="211"/>
      <c r="E3" s="211"/>
      <c r="F3" s="211"/>
      <c r="G3" s="211"/>
      <c r="H3" s="18"/>
    </row>
    <row r="4" spans="1:7" ht="15">
      <c r="A4" s="26"/>
      <c r="B4" s="25"/>
      <c r="C4" s="25"/>
      <c r="D4" s="25"/>
      <c r="E4" s="25"/>
      <c r="F4" s="25"/>
      <c r="G4" s="25"/>
    </row>
    <row r="5" spans="1:7" ht="21.75">
      <c r="A5" s="212" t="s">
        <v>514</v>
      </c>
      <c r="B5" s="212"/>
      <c r="C5" s="212"/>
      <c r="D5" s="212"/>
      <c r="E5" s="212"/>
      <c r="F5" s="212"/>
      <c r="G5" s="212"/>
    </row>
    <row r="6" spans="1:7" ht="12.75">
      <c r="A6" s="25"/>
      <c r="B6" s="25"/>
      <c r="C6" s="25"/>
      <c r="D6" s="25"/>
      <c r="E6" s="25"/>
      <c r="F6" s="25"/>
      <c r="G6" s="25"/>
    </row>
    <row r="7" spans="1:8" ht="15.75">
      <c r="A7" s="27" t="s">
        <v>61</v>
      </c>
      <c r="B7" s="25"/>
      <c r="C7" s="197" t="s">
        <v>509</v>
      </c>
      <c r="E7" s="28"/>
      <c r="F7" s="29" t="s">
        <v>469</v>
      </c>
      <c r="G7" s="30"/>
      <c r="H7" s="18"/>
    </row>
    <row r="8" spans="1:7" ht="12.75">
      <c r="A8" s="25"/>
      <c r="B8" s="25"/>
      <c r="C8" s="25"/>
      <c r="D8" s="25"/>
      <c r="E8" s="25"/>
      <c r="F8" s="25"/>
      <c r="G8" s="25"/>
    </row>
    <row r="9" spans="1:7" ht="12.75">
      <c r="A9" s="25"/>
      <c r="B9" s="25"/>
      <c r="C9" s="25"/>
      <c r="D9" s="25"/>
      <c r="E9" s="25"/>
      <c r="F9" s="25"/>
      <c r="G9" s="25"/>
    </row>
    <row r="10" spans="1:7" ht="15.75">
      <c r="A10" s="31" t="s">
        <v>463</v>
      </c>
      <c r="B10" s="25"/>
      <c r="C10" s="25"/>
      <c r="D10" s="25"/>
      <c r="E10" s="25"/>
      <c r="F10" s="25"/>
      <c r="G10" s="25"/>
    </row>
    <row r="11" spans="1:7" ht="15">
      <c r="A11" s="38" t="s">
        <v>464</v>
      </c>
      <c r="B11" s="25"/>
      <c r="C11" s="25"/>
      <c r="D11" s="25"/>
      <c r="E11" s="25"/>
      <c r="F11" s="25"/>
      <c r="G11" s="25"/>
    </row>
    <row r="12" spans="1:7" ht="15">
      <c r="A12" s="38" t="s">
        <v>465</v>
      </c>
      <c r="B12" s="28"/>
      <c r="C12" s="25"/>
      <c r="D12" s="25"/>
      <c r="E12" s="25"/>
      <c r="F12" s="25"/>
      <c r="G12" s="25"/>
    </row>
    <row r="13" spans="1:7" ht="15">
      <c r="A13" s="33" t="s">
        <v>466</v>
      </c>
      <c r="B13" s="28"/>
      <c r="C13" s="34"/>
      <c r="D13" s="28"/>
      <c r="E13" s="33"/>
      <c r="F13" s="28"/>
      <c r="G13" s="28"/>
    </row>
    <row r="14" spans="1:7" ht="15">
      <c r="A14" s="33"/>
      <c r="B14" s="33" t="s">
        <v>467</v>
      </c>
      <c r="C14" s="28"/>
      <c r="D14" s="28"/>
      <c r="E14" s="28"/>
      <c r="F14" s="28"/>
      <c r="G14" s="28"/>
    </row>
    <row r="15" spans="1:7" ht="15">
      <c r="A15" s="36" t="s">
        <v>468</v>
      </c>
      <c r="C15" s="28"/>
      <c r="D15" s="28"/>
      <c r="E15" s="28"/>
      <c r="F15" s="28"/>
      <c r="G15" s="28"/>
    </row>
    <row r="16" spans="1:7" ht="15.75">
      <c r="A16" s="35"/>
      <c r="B16" s="25"/>
      <c r="C16" s="25"/>
      <c r="D16" s="25"/>
      <c r="E16" s="25"/>
      <c r="F16" s="25" t="s">
        <v>284</v>
      </c>
      <c r="G16" s="25"/>
    </row>
    <row r="17" spans="1:7" ht="15">
      <c r="A17" s="33"/>
      <c r="B17" s="28"/>
      <c r="C17" s="34"/>
      <c r="D17" s="28"/>
      <c r="E17" s="33"/>
      <c r="F17" s="28"/>
      <c r="G17" s="28"/>
    </row>
    <row r="18" spans="1:7" ht="15">
      <c r="A18" s="37" t="s">
        <v>285</v>
      </c>
      <c r="B18" s="25"/>
      <c r="C18" s="25"/>
      <c r="D18" s="25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8">
      <c r="A20" s="38" t="s">
        <v>286</v>
      </c>
      <c r="B20" s="39"/>
      <c r="C20" s="25"/>
      <c r="D20" s="25"/>
      <c r="E20" s="25"/>
      <c r="F20" s="25"/>
      <c r="G20" s="25"/>
    </row>
    <row r="21" spans="1:8" ht="15.75">
      <c r="A21" s="34"/>
      <c r="B21" s="34"/>
      <c r="C21" s="40"/>
      <c r="D21" s="28"/>
      <c r="E21" s="28"/>
      <c r="F21" s="28"/>
      <c r="G21" s="28"/>
      <c r="H21" s="16"/>
    </row>
    <row r="22" spans="1:8" ht="18">
      <c r="A22" s="40" t="s">
        <v>511</v>
      </c>
      <c r="B22" s="200" t="s">
        <v>518</v>
      </c>
      <c r="C22" s="34"/>
      <c r="D22" s="34"/>
      <c r="E22" s="34"/>
      <c r="F22" s="34"/>
      <c r="G22" s="28"/>
      <c r="H22" s="16"/>
    </row>
    <row r="23" spans="1:9" s="195" customFormat="1" ht="15">
      <c r="A23" s="33"/>
      <c r="B23" s="199" t="s">
        <v>517</v>
      </c>
      <c r="C23" s="33"/>
      <c r="D23" s="28"/>
      <c r="E23" s="28"/>
      <c r="F23" s="201" t="s">
        <v>515</v>
      </c>
      <c r="G23" s="33"/>
      <c r="H23" s="16"/>
      <c r="I23" s="4"/>
    </row>
    <row r="24" spans="1:8" s="195" customFormat="1" ht="15.75">
      <c r="A24" s="35" t="s">
        <v>516</v>
      </c>
      <c r="B24" s="193"/>
      <c r="C24" s="35"/>
      <c r="D24" s="193"/>
      <c r="E24" s="193"/>
      <c r="F24" s="193"/>
      <c r="G24" s="35"/>
      <c r="H24" s="194"/>
    </row>
    <row r="25" spans="1:8" ht="15.75">
      <c r="A25" s="40" t="s">
        <v>288</v>
      </c>
      <c r="B25" s="202">
        <v>309052</v>
      </c>
      <c r="C25" s="193"/>
      <c r="D25" s="193"/>
      <c r="E25" s="193"/>
      <c r="F25" s="193"/>
      <c r="G25" s="28"/>
      <c r="H25" s="16"/>
    </row>
    <row r="26" spans="1:8" ht="15.75">
      <c r="A26" s="33"/>
      <c r="B26" s="34"/>
      <c r="C26" s="40"/>
      <c r="D26" s="28"/>
      <c r="E26" s="28"/>
      <c r="F26" s="28" t="s">
        <v>287</v>
      </c>
      <c r="G26" s="28"/>
      <c r="H26" s="16"/>
    </row>
    <row r="27" spans="1:7" ht="8.25" customHeight="1">
      <c r="A27" s="25"/>
      <c r="B27" s="25"/>
      <c r="C27" s="25"/>
      <c r="D27" s="25"/>
      <c r="E27" s="25"/>
      <c r="F27" s="25"/>
      <c r="G27" s="25"/>
    </row>
    <row r="28" spans="1:7" ht="15.75">
      <c r="A28" s="41" t="s">
        <v>194</v>
      </c>
      <c r="B28" s="25"/>
      <c r="C28" s="25"/>
      <c r="D28" s="25"/>
      <c r="E28" s="25"/>
      <c r="F28" s="25"/>
      <c r="G28" s="25"/>
    </row>
    <row r="29" spans="1:7" ht="12.75">
      <c r="A29" s="25"/>
      <c r="B29" s="25"/>
      <c r="C29" s="25"/>
      <c r="D29" s="25"/>
      <c r="E29" s="25"/>
      <c r="F29" s="25"/>
      <c r="G29" s="25"/>
    </row>
    <row r="30" spans="1:7" ht="15">
      <c r="A30" s="32" t="s">
        <v>62</v>
      </c>
      <c r="B30" s="25"/>
      <c r="C30" s="25"/>
      <c r="D30" s="25"/>
      <c r="E30" s="25"/>
      <c r="F30" s="25"/>
      <c r="G30" s="25"/>
    </row>
    <row r="31" spans="1:7" ht="12.75">
      <c r="A31" s="25"/>
      <c r="B31" s="25"/>
      <c r="C31" s="25"/>
      <c r="D31" s="25"/>
      <c r="E31" s="25"/>
      <c r="F31" s="25"/>
      <c r="G31" s="25"/>
    </row>
    <row r="32" spans="1:7" ht="15">
      <c r="A32" s="38" t="s">
        <v>513</v>
      </c>
      <c r="B32" s="25"/>
      <c r="C32" s="25"/>
      <c r="D32" s="25"/>
      <c r="E32" s="25"/>
      <c r="F32" s="42"/>
      <c r="G32" s="42"/>
    </row>
    <row r="33" spans="1:7" ht="15">
      <c r="A33" s="38" t="s">
        <v>4</v>
      </c>
      <c r="B33" s="25"/>
      <c r="C33" s="25"/>
      <c r="D33" s="25"/>
      <c r="E33" s="25"/>
      <c r="F33" s="25"/>
      <c r="G33" s="25"/>
    </row>
    <row r="34" spans="1:7" ht="15">
      <c r="A34" s="38" t="s">
        <v>8</v>
      </c>
      <c r="B34" s="25"/>
      <c r="C34" s="25"/>
      <c r="D34" s="25"/>
      <c r="E34" s="25"/>
      <c r="F34" s="25"/>
      <c r="G34" s="25"/>
    </row>
    <row r="35" spans="1:7" ht="15">
      <c r="A35" s="38" t="s">
        <v>481</v>
      </c>
      <c r="B35" s="25"/>
      <c r="C35" s="25"/>
      <c r="D35" s="25"/>
      <c r="E35" s="25"/>
      <c r="F35" s="25"/>
      <c r="G35" s="25"/>
    </row>
    <row r="36" spans="1:7" ht="15">
      <c r="A36" s="38" t="s">
        <v>480</v>
      </c>
      <c r="B36" s="25"/>
      <c r="C36" s="25"/>
      <c r="D36" s="25"/>
      <c r="E36" s="25"/>
      <c r="F36" s="25"/>
      <c r="G36" s="25"/>
    </row>
    <row r="37" spans="1:7" ht="12" customHeight="1">
      <c r="A37" s="38"/>
      <c r="B37" s="25"/>
      <c r="C37" s="25"/>
      <c r="D37" s="25"/>
      <c r="E37" s="25"/>
      <c r="F37" s="25"/>
      <c r="G37" s="25"/>
    </row>
    <row r="38" spans="1:7" ht="13.5" thickBot="1">
      <c r="A38" s="25"/>
      <c r="B38" s="25"/>
      <c r="C38" s="25"/>
      <c r="D38" s="25"/>
      <c r="E38" s="25"/>
      <c r="F38" s="25"/>
      <c r="G38" s="25"/>
    </row>
    <row r="39" spans="1:7" ht="9.75" customHeight="1" thickTop="1">
      <c r="A39" s="203"/>
      <c r="B39" s="204"/>
      <c r="C39" s="204"/>
      <c r="D39" s="204"/>
      <c r="E39" s="204"/>
      <c r="F39" s="204"/>
      <c r="G39" s="217"/>
    </row>
    <row r="40" spans="1:7" ht="18.75" customHeight="1">
      <c r="A40" s="205" t="s">
        <v>63</v>
      </c>
      <c r="B40" s="206"/>
      <c r="C40" s="206"/>
      <c r="D40" s="206"/>
      <c r="E40" s="206"/>
      <c r="F40" s="221"/>
      <c r="G40" s="222"/>
    </row>
    <row r="41" spans="1:7" ht="9" customHeight="1" thickBot="1">
      <c r="A41" s="207"/>
      <c r="B41" s="208"/>
      <c r="C41" s="208"/>
      <c r="D41" s="208"/>
      <c r="E41" s="208"/>
      <c r="F41" s="208"/>
      <c r="G41" s="223"/>
    </row>
    <row r="42" spans="1:7" ht="13.5" thickTop="1">
      <c r="A42" s="209" t="s">
        <v>64</v>
      </c>
      <c r="B42" s="43"/>
      <c r="C42" s="43"/>
      <c r="D42" s="43"/>
      <c r="E42" s="213" t="s">
        <v>66</v>
      </c>
      <c r="F42" s="215" t="s">
        <v>154</v>
      </c>
      <c r="G42" s="76" t="s">
        <v>67</v>
      </c>
    </row>
    <row r="43" spans="1:7" ht="13.5" thickBot="1">
      <c r="A43" s="210"/>
      <c r="B43" s="75" t="s">
        <v>65</v>
      </c>
      <c r="C43" s="43"/>
      <c r="D43" s="43"/>
      <c r="E43" s="214"/>
      <c r="F43" s="216"/>
      <c r="G43" s="44"/>
    </row>
    <row r="44" spans="1:7" s="6" customFormat="1" ht="18.75" customHeight="1" thickBot="1" thickTop="1">
      <c r="A44" s="45" t="s">
        <v>68</v>
      </c>
      <c r="B44" s="218" t="s">
        <v>69</v>
      </c>
      <c r="C44" s="219"/>
      <c r="D44" s="220"/>
      <c r="E44" s="46" t="s">
        <v>70</v>
      </c>
      <c r="F44" s="47" t="s">
        <v>520</v>
      </c>
      <c r="G44" s="48" t="s">
        <v>521</v>
      </c>
    </row>
    <row r="45" spans="1:7" s="6" customFormat="1" ht="18.75" customHeight="1" thickBot="1">
      <c r="A45" s="45" t="s">
        <v>71</v>
      </c>
      <c r="B45" s="218" t="s">
        <v>72</v>
      </c>
      <c r="C45" s="219"/>
      <c r="D45" s="220"/>
      <c r="E45" s="46" t="s">
        <v>73</v>
      </c>
      <c r="F45" s="49">
        <f>'vl.č.2 odcudzenie'!F116:G116</f>
        <v>11810</v>
      </c>
      <c r="G45" s="50">
        <f>'vl.č.2 odcudzenie'!H116</f>
        <v>31.959500000000002</v>
      </c>
    </row>
    <row r="46" spans="1:7" s="6" customFormat="1" ht="30" customHeight="1" thickBot="1">
      <c r="A46" s="45" t="s">
        <v>74</v>
      </c>
      <c r="B46" s="218" t="s">
        <v>75</v>
      </c>
      <c r="C46" s="219"/>
      <c r="D46" s="220"/>
      <c r="E46" s="46" t="s">
        <v>76</v>
      </c>
      <c r="F46" s="51"/>
      <c r="G46" s="52"/>
    </row>
    <row r="47" spans="1:7" s="6" customFormat="1" ht="18.75" customHeight="1" thickBot="1">
      <c r="A47" s="45" t="s">
        <v>77</v>
      </c>
      <c r="B47" s="218" t="s">
        <v>372</v>
      </c>
      <c r="C47" s="219"/>
      <c r="D47" s="220"/>
      <c r="E47" s="46" t="s">
        <v>73</v>
      </c>
      <c r="F47" s="49">
        <f>'vl.č.4 stroje a elektronika'!F30:G30</f>
        <v>500</v>
      </c>
      <c r="G47" s="50">
        <f>'vl.č.4 stroje a elektronika'!H31</f>
        <v>2.52</v>
      </c>
    </row>
    <row r="48" spans="1:7" s="6" customFormat="1" ht="30" customHeight="1" thickBot="1">
      <c r="A48" s="45" t="s">
        <v>78</v>
      </c>
      <c r="B48" s="218" t="s">
        <v>79</v>
      </c>
      <c r="C48" s="219"/>
      <c r="D48" s="220"/>
      <c r="E48" s="46" t="s">
        <v>76</v>
      </c>
      <c r="F48" s="51"/>
      <c r="G48" s="52"/>
    </row>
    <row r="49" spans="1:7" s="6" customFormat="1" ht="18.75" customHeight="1" thickBot="1">
      <c r="A49" s="45" t="s">
        <v>80</v>
      </c>
      <c r="B49" s="218" t="s">
        <v>81</v>
      </c>
      <c r="C49" s="219"/>
      <c r="D49" s="220"/>
      <c r="E49" s="46" t="s">
        <v>73</v>
      </c>
      <c r="F49" s="49">
        <f>'vl.č.7 sklo'!F39:G39</f>
        <v>400</v>
      </c>
      <c r="G49" s="50">
        <f>'vl.č.7 sklo'!H40</f>
        <v>10</v>
      </c>
    </row>
    <row r="50" spans="1:7" s="6" customFormat="1" ht="18.75" customHeight="1" thickBot="1">
      <c r="A50" s="45" t="s">
        <v>373</v>
      </c>
      <c r="B50" s="218" t="s">
        <v>83</v>
      </c>
      <c r="C50" s="219"/>
      <c r="D50" s="220"/>
      <c r="E50" s="46" t="s">
        <v>76</v>
      </c>
      <c r="F50" s="51"/>
      <c r="G50" s="52"/>
    </row>
    <row r="51" spans="1:7" s="6" customFormat="1" ht="18.75" customHeight="1" thickBot="1">
      <c r="A51" s="45" t="s">
        <v>82</v>
      </c>
      <c r="B51" s="218" t="s">
        <v>84</v>
      </c>
      <c r="C51" s="219"/>
      <c r="D51" s="220"/>
      <c r="E51" s="46" t="s">
        <v>73</v>
      </c>
      <c r="F51" s="53">
        <f>'vl.č.9 zodp.'!F27:G27+'vl.č.9 zodp.'!F28:G28</f>
        <v>8000</v>
      </c>
      <c r="G51" s="54">
        <f>'vl.č.9 zodp.'!H29</f>
        <v>37.519999999999996</v>
      </c>
    </row>
    <row r="52" spans="1:7" s="6" customFormat="1" ht="23.25" customHeight="1" thickBot="1">
      <c r="A52" s="228" t="s">
        <v>155</v>
      </c>
      <c r="B52" s="229"/>
      <c r="C52" s="229"/>
      <c r="D52" s="229"/>
      <c r="E52" s="55"/>
      <c r="F52" s="56"/>
      <c r="G52" s="303" t="s">
        <v>522</v>
      </c>
    </row>
    <row r="53" spans="1:7" ht="16.5" thickTop="1">
      <c r="A53" s="25"/>
      <c r="B53" s="25"/>
      <c r="C53" s="57" t="s">
        <v>85</v>
      </c>
      <c r="D53" s="25"/>
      <c r="E53" s="25"/>
      <c r="F53" s="25"/>
      <c r="G53" s="25"/>
    </row>
    <row r="54" spans="1:7" ht="12.75" customHeight="1">
      <c r="A54" s="227" t="s">
        <v>382</v>
      </c>
      <c r="B54" s="227"/>
      <c r="C54" s="227"/>
      <c r="D54" s="227"/>
      <c r="E54" s="227"/>
      <c r="F54" s="227"/>
      <c r="G54" s="227"/>
    </row>
    <row r="55" spans="1:7" ht="8.25" customHeight="1">
      <c r="A55" s="25"/>
      <c r="B55" s="25"/>
      <c r="C55" s="25"/>
      <c r="D55" s="25"/>
      <c r="E55" s="25"/>
      <c r="F55" s="25"/>
      <c r="G55" s="25"/>
    </row>
    <row r="56" spans="1:7" ht="15" customHeight="1">
      <c r="A56" s="224" t="s">
        <v>86</v>
      </c>
      <c r="B56" s="224"/>
      <c r="C56" s="58"/>
      <c r="D56" s="59"/>
      <c r="E56" s="59"/>
      <c r="F56" s="60" t="s">
        <v>366</v>
      </c>
      <c r="G56" s="25"/>
    </row>
    <row r="57" spans="1:7" ht="15" customHeight="1">
      <c r="A57" s="224" t="s">
        <v>503</v>
      </c>
      <c r="B57" s="224"/>
      <c r="C57" s="60"/>
      <c r="D57" s="58"/>
      <c r="E57" s="58"/>
      <c r="G57" s="25"/>
    </row>
    <row r="58" spans="1:7" ht="14.25">
      <c r="A58" s="224" t="s">
        <v>87</v>
      </c>
      <c r="B58" s="224"/>
      <c r="C58" s="61">
        <v>3558</v>
      </c>
      <c r="D58" s="62"/>
      <c r="E58" s="62"/>
      <c r="F58" s="62"/>
      <c r="G58" s="25"/>
    </row>
    <row r="59" spans="1:7" ht="14.25">
      <c r="A59" s="224" t="s">
        <v>88</v>
      </c>
      <c r="B59" s="224"/>
      <c r="C59" s="225" t="s">
        <v>89</v>
      </c>
      <c r="D59" s="225"/>
      <c r="E59" s="225"/>
      <c r="F59" s="225"/>
      <c r="G59" s="25"/>
    </row>
    <row r="60" spans="1:7" ht="6.75" customHeight="1">
      <c r="A60" s="25"/>
      <c r="B60" s="25"/>
      <c r="C60" s="25"/>
      <c r="D60" s="25"/>
      <c r="E60" s="25"/>
      <c r="F60" s="25"/>
      <c r="G60" s="25"/>
    </row>
    <row r="61" spans="1:7" ht="12.75">
      <c r="A61" s="231" t="s">
        <v>506</v>
      </c>
      <c r="B61" s="232"/>
      <c r="C61" s="232"/>
      <c r="D61" s="232"/>
      <c r="E61" s="232"/>
      <c r="F61" s="232"/>
      <c r="G61" s="232"/>
    </row>
    <row r="62" spans="1:7" ht="6.75" customHeight="1">
      <c r="A62" s="25"/>
      <c r="B62" s="25"/>
      <c r="C62" s="25"/>
      <c r="D62" s="25"/>
      <c r="E62" s="25"/>
      <c r="F62" s="25"/>
      <c r="G62" s="25"/>
    </row>
    <row r="63" spans="1:8" ht="15" customHeight="1" thickBot="1">
      <c r="A63" s="64" t="s">
        <v>90</v>
      </c>
      <c r="B63" s="25"/>
      <c r="C63" s="65" t="e">
        <f>G52/4</f>
        <v>#VALUE!</v>
      </c>
      <c r="D63" s="66" t="s">
        <v>91</v>
      </c>
      <c r="E63" s="304" t="s">
        <v>525</v>
      </c>
      <c r="F63" s="226" t="s">
        <v>92</v>
      </c>
      <c r="G63" s="226"/>
      <c r="H63" s="5"/>
    </row>
    <row r="64" spans="1:8" ht="15" customHeight="1" thickBot="1">
      <c r="A64" s="64" t="s">
        <v>90</v>
      </c>
      <c r="B64" s="25"/>
      <c r="C64" s="65" t="e">
        <f>G52/4</f>
        <v>#VALUE!</v>
      </c>
      <c r="D64" s="66" t="s">
        <v>91</v>
      </c>
      <c r="E64" s="304" t="s">
        <v>524</v>
      </c>
      <c r="F64" s="226" t="s">
        <v>92</v>
      </c>
      <c r="G64" s="226"/>
      <c r="H64" s="5"/>
    </row>
    <row r="65" spans="1:8" ht="15" customHeight="1" thickBot="1">
      <c r="A65" s="64" t="s">
        <v>90</v>
      </c>
      <c r="B65" s="25"/>
      <c r="C65" s="65" t="e">
        <f>G52/4</f>
        <v>#VALUE!</v>
      </c>
      <c r="D65" s="66" t="s">
        <v>91</v>
      </c>
      <c r="E65" s="304" t="s">
        <v>523</v>
      </c>
      <c r="F65" s="226" t="s">
        <v>92</v>
      </c>
      <c r="G65" s="226"/>
      <c r="H65" s="5"/>
    </row>
    <row r="66" spans="1:8" ht="15" customHeight="1" thickBot="1">
      <c r="A66" s="64" t="s">
        <v>90</v>
      </c>
      <c r="B66" s="25"/>
      <c r="C66" s="65" t="e">
        <f>G52/4</f>
        <v>#VALUE!</v>
      </c>
      <c r="D66" s="66" t="s">
        <v>91</v>
      </c>
      <c r="E66" s="304" t="s">
        <v>526</v>
      </c>
      <c r="F66" s="226" t="s">
        <v>92</v>
      </c>
      <c r="G66" s="226"/>
      <c r="H66" s="5"/>
    </row>
    <row r="67" spans="1:7" ht="10.5" customHeight="1">
      <c r="A67" s="25"/>
      <c r="B67" s="25"/>
      <c r="C67" s="25"/>
      <c r="D67" s="25"/>
      <c r="E67" s="25"/>
      <c r="F67" s="25"/>
      <c r="G67" s="25"/>
    </row>
    <row r="68" spans="1:7" ht="19.5" customHeight="1">
      <c r="A68" s="25"/>
      <c r="B68" s="25"/>
      <c r="C68" s="57" t="s">
        <v>93</v>
      </c>
      <c r="D68" s="25"/>
      <c r="E68" s="25"/>
      <c r="F68" s="25"/>
      <c r="G68" s="25"/>
    </row>
    <row r="69" spans="1:7" ht="13.5" customHeight="1">
      <c r="A69" s="64" t="s">
        <v>94</v>
      </c>
      <c r="B69" s="25"/>
      <c r="C69" s="25"/>
      <c r="D69" s="25"/>
      <c r="E69" s="25"/>
      <c r="F69" s="25"/>
      <c r="G69" s="25"/>
    </row>
    <row r="70" spans="1:7" ht="13.5" customHeight="1">
      <c r="A70" s="64" t="s">
        <v>376</v>
      </c>
      <c r="B70" s="25"/>
      <c r="C70" s="25"/>
      <c r="D70" s="25"/>
      <c r="E70" s="25"/>
      <c r="F70" s="25"/>
      <c r="G70" s="25"/>
    </row>
    <row r="71" spans="1:7" ht="12" customHeight="1">
      <c r="A71" s="25"/>
      <c r="B71" s="25"/>
      <c r="C71" s="25"/>
      <c r="D71" s="25"/>
      <c r="E71" s="25"/>
      <c r="F71" s="7" t="s">
        <v>60</v>
      </c>
      <c r="G71" s="17" t="str">
        <f>A5</f>
        <v>číslo:  4419008325</v>
      </c>
    </row>
    <row r="72" spans="1:7" ht="17.25" customHeight="1">
      <c r="A72" s="25"/>
      <c r="B72" s="25"/>
      <c r="C72" s="57" t="s">
        <v>95</v>
      </c>
      <c r="D72" s="25"/>
      <c r="E72" s="25"/>
      <c r="F72" s="25"/>
      <c r="G72" s="25"/>
    </row>
    <row r="73" spans="1:7" s="1" customFormat="1" ht="15" customHeight="1">
      <c r="A73" s="67" t="s">
        <v>482</v>
      </c>
      <c r="B73" s="64"/>
      <c r="C73" s="64"/>
      <c r="D73" s="64"/>
      <c r="E73" s="64"/>
      <c r="F73" s="64"/>
      <c r="G73" s="64"/>
    </row>
    <row r="74" spans="1:7" s="1" customFormat="1" ht="14.25" customHeight="1">
      <c r="A74" s="67" t="s">
        <v>483</v>
      </c>
      <c r="B74" s="64"/>
      <c r="C74" s="64"/>
      <c r="D74" s="64"/>
      <c r="E74" s="64"/>
      <c r="F74" s="64"/>
      <c r="G74" s="64"/>
    </row>
    <row r="75" spans="1:7" s="1" customFormat="1" ht="12.75" customHeight="1">
      <c r="A75" s="67" t="s">
        <v>484</v>
      </c>
      <c r="B75" s="64"/>
      <c r="C75" s="64"/>
      <c r="D75" s="64"/>
      <c r="E75" s="64"/>
      <c r="F75" s="64"/>
      <c r="G75" s="64"/>
    </row>
    <row r="76" spans="1:7" s="1" customFormat="1" ht="12" customHeight="1">
      <c r="A76" s="64" t="s">
        <v>485</v>
      </c>
      <c r="B76" s="64"/>
      <c r="C76" s="64"/>
      <c r="D76" s="64"/>
      <c r="E76" s="64"/>
      <c r="F76" s="64"/>
      <c r="G76" s="64"/>
    </row>
    <row r="77" spans="1:7" s="1" customFormat="1" ht="12" customHeight="1">
      <c r="A77" s="64" t="s">
        <v>486</v>
      </c>
      <c r="B77" s="64"/>
      <c r="C77" s="64"/>
      <c r="D77" s="64"/>
      <c r="E77" s="64"/>
      <c r="F77" s="64"/>
      <c r="G77" s="64"/>
    </row>
    <row r="78" spans="1:7" s="1" customFormat="1" ht="9" customHeight="1">
      <c r="A78" s="64"/>
      <c r="B78" s="64"/>
      <c r="C78" s="64"/>
      <c r="D78" s="64"/>
      <c r="E78" s="64"/>
      <c r="F78" s="64"/>
      <c r="G78" s="64"/>
    </row>
    <row r="79" spans="1:7" s="1" customFormat="1" ht="15" customHeight="1">
      <c r="A79" s="67" t="s">
        <v>383</v>
      </c>
      <c r="B79" s="64"/>
      <c r="C79" s="64"/>
      <c r="D79" s="64"/>
      <c r="E79" s="64"/>
      <c r="F79" s="64"/>
      <c r="G79" s="64"/>
    </row>
    <row r="80" spans="1:7" s="1" customFormat="1" ht="13.5" customHeight="1">
      <c r="A80" s="64" t="s">
        <v>9</v>
      </c>
      <c r="B80" s="64"/>
      <c r="C80" s="64"/>
      <c r="D80" s="64"/>
      <c r="E80" s="64"/>
      <c r="F80" s="64"/>
      <c r="G80" s="64"/>
    </row>
    <row r="81" spans="1:7" s="1" customFormat="1" ht="12.75" customHeight="1">
      <c r="A81" s="64" t="s">
        <v>10</v>
      </c>
      <c r="B81" s="64"/>
      <c r="C81" s="64"/>
      <c r="D81" s="64"/>
      <c r="E81" s="64"/>
      <c r="F81" s="64"/>
      <c r="G81" s="64"/>
    </row>
    <row r="82" spans="1:7" s="1" customFormat="1" ht="8.25" customHeight="1">
      <c r="A82" s="64"/>
      <c r="B82" s="64"/>
      <c r="C82" s="64"/>
      <c r="D82" s="64"/>
      <c r="E82" s="64"/>
      <c r="F82" s="64"/>
      <c r="G82" s="64"/>
    </row>
    <row r="83" spans="1:7" s="1" customFormat="1" ht="15" customHeight="1">
      <c r="A83" s="67" t="s">
        <v>384</v>
      </c>
      <c r="B83" s="64"/>
      <c r="C83" s="64"/>
      <c r="D83" s="64"/>
      <c r="E83" s="64"/>
      <c r="F83" s="64"/>
      <c r="G83" s="64"/>
    </row>
    <row r="84" spans="1:7" s="1" customFormat="1" ht="14.25" customHeight="1">
      <c r="A84" s="64" t="s">
        <v>11</v>
      </c>
      <c r="B84" s="64"/>
      <c r="C84" s="64"/>
      <c r="D84" s="64"/>
      <c r="E84" s="64"/>
      <c r="F84" s="64"/>
      <c r="G84" s="64"/>
    </row>
    <row r="85" spans="1:7" s="1" customFormat="1" ht="13.5" customHeight="1">
      <c r="A85" s="64" t="s">
        <v>159</v>
      </c>
      <c r="B85" s="64"/>
      <c r="C85" s="64"/>
      <c r="D85" s="64"/>
      <c r="E85" s="64"/>
      <c r="F85" s="64"/>
      <c r="G85" s="64"/>
    </row>
    <row r="86" spans="1:7" s="1" customFormat="1" ht="13.5" customHeight="1">
      <c r="A86" s="64" t="s">
        <v>12</v>
      </c>
      <c r="B86" s="64"/>
      <c r="C86" s="64"/>
      <c r="D86" s="64"/>
      <c r="E86" s="64"/>
      <c r="F86" s="64"/>
      <c r="G86" s="64"/>
    </row>
    <row r="87" spans="1:7" s="1" customFormat="1" ht="13.5" customHeight="1">
      <c r="A87" s="68" t="s">
        <v>13</v>
      </c>
      <c r="B87" s="64"/>
      <c r="C87" s="64"/>
      <c r="D87" s="64"/>
      <c r="E87" s="64"/>
      <c r="F87" s="64"/>
      <c r="G87" s="64"/>
    </row>
    <row r="88" spans="1:7" s="1" customFormat="1" ht="12" customHeight="1">
      <c r="A88" s="69" t="s">
        <v>96</v>
      </c>
      <c r="B88" s="64"/>
      <c r="C88" s="64"/>
      <c r="D88" s="64"/>
      <c r="E88" s="64"/>
      <c r="F88" s="64"/>
      <c r="G88" s="64"/>
    </row>
    <row r="89" spans="1:7" s="1" customFormat="1" ht="12" customHeight="1">
      <c r="A89" s="69" t="s">
        <v>97</v>
      </c>
      <c r="B89" s="64"/>
      <c r="C89" s="64"/>
      <c r="D89" s="64"/>
      <c r="E89" s="64"/>
      <c r="F89" s="64"/>
      <c r="G89" s="64"/>
    </row>
    <row r="90" spans="1:7" s="1" customFormat="1" ht="12" customHeight="1">
      <c r="A90" s="69" t="s">
        <v>98</v>
      </c>
      <c r="B90" s="64"/>
      <c r="C90" s="64"/>
      <c r="D90" s="64"/>
      <c r="E90" s="64"/>
      <c r="F90" s="64"/>
      <c r="G90" s="64"/>
    </row>
    <row r="91" spans="1:7" s="1" customFormat="1" ht="12" customHeight="1">
      <c r="A91" s="69" t="s">
        <v>99</v>
      </c>
      <c r="B91" s="64"/>
      <c r="C91" s="64"/>
      <c r="D91" s="64"/>
      <c r="E91" s="64"/>
      <c r="F91" s="64"/>
      <c r="G91" s="64"/>
    </row>
    <row r="92" spans="1:7" s="1" customFormat="1" ht="6.75" customHeight="1">
      <c r="A92" s="69"/>
      <c r="B92" s="64"/>
      <c r="C92" s="64"/>
      <c r="D92" s="64"/>
      <c r="E92" s="64"/>
      <c r="F92" s="64"/>
      <c r="G92" s="64"/>
    </row>
    <row r="93" spans="1:7" s="1" customFormat="1" ht="15" customHeight="1">
      <c r="A93" s="68" t="s">
        <v>14</v>
      </c>
      <c r="B93" s="64"/>
      <c r="C93" s="64"/>
      <c r="D93" s="64"/>
      <c r="E93" s="64"/>
      <c r="F93" s="64"/>
      <c r="G93" s="64"/>
    </row>
    <row r="94" spans="1:7" s="1" customFormat="1" ht="14.25" customHeight="1">
      <c r="A94" s="64" t="s">
        <v>15</v>
      </c>
      <c r="B94" s="64"/>
      <c r="C94" s="64"/>
      <c r="D94" s="64"/>
      <c r="E94" s="64"/>
      <c r="F94" s="64"/>
      <c r="G94" s="64"/>
    </row>
    <row r="95" spans="1:7" s="1" customFormat="1" ht="12.75" customHeight="1">
      <c r="A95" s="64" t="s">
        <v>16</v>
      </c>
      <c r="B95" s="64"/>
      <c r="C95" s="64"/>
      <c r="D95" s="64"/>
      <c r="E95" s="64"/>
      <c r="F95" s="64"/>
      <c r="G95" s="64"/>
    </row>
    <row r="96" spans="1:7" s="1" customFormat="1" ht="9" customHeight="1">
      <c r="A96" s="64"/>
      <c r="B96" s="64"/>
      <c r="C96" s="64"/>
      <c r="D96" s="64"/>
      <c r="E96" s="64"/>
      <c r="F96" s="64"/>
      <c r="G96" s="64"/>
    </row>
    <row r="97" spans="1:7" s="1" customFormat="1" ht="15" customHeight="1">
      <c r="A97" s="68" t="s">
        <v>17</v>
      </c>
      <c r="B97" s="64"/>
      <c r="C97" s="64"/>
      <c r="D97" s="64"/>
      <c r="E97" s="64"/>
      <c r="F97" s="64"/>
      <c r="G97" s="64"/>
    </row>
    <row r="98" spans="1:7" s="1" customFormat="1" ht="13.5" customHeight="1">
      <c r="A98" s="64" t="s">
        <v>18</v>
      </c>
      <c r="B98" s="64"/>
      <c r="C98" s="64"/>
      <c r="D98" s="64"/>
      <c r="E98" s="64"/>
      <c r="F98" s="64"/>
      <c r="G98" s="64"/>
    </row>
    <row r="99" spans="1:7" s="1" customFormat="1" ht="13.5" customHeight="1">
      <c r="A99" s="64" t="s">
        <v>19</v>
      </c>
      <c r="B99" s="64"/>
      <c r="C99" s="64"/>
      <c r="D99" s="64"/>
      <c r="E99" s="64"/>
      <c r="F99" s="64"/>
      <c r="G99" s="64"/>
    </row>
    <row r="100" spans="1:7" s="1" customFormat="1" ht="9" customHeight="1">
      <c r="A100" s="64"/>
      <c r="B100" s="64"/>
      <c r="C100" s="64"/>
      <c r="D100" s="64"/>
      <c r="E100" s="64"/>
      <c r="F100" s="64"/>
      <c r="G100" s="64"/>
    </row>
    <row r="101" spans="1:7" s="1" customFormat="1" ht="15">
      <c r="A101" s="64" t="s">
        <v>499</v>
      </c>
      <c r="B101" s="64"/>
      <c r="C101" s="64"/>
      <c r="D101" s="64"/>
      <c r="E101" s="64"/>
      <c r="F101" s="64"/>
      <c r="G101" s="64"/>
    </row>
    <row r="102" spans="1:7" s="1" customFormat="1" ht="15">
      <c r="A102" s="64" t="s">
        <v>500</v>
      </c>
      <c r="B102" s="64"/>
      <c r="C102" s="64"/>
      <c r="D102" s="64"/>
      <c r="E102" s="64"/>
      <c r="F102" s="64"/>
      <c r="G102" s="64"/>
    </row>
    <row r="103" spans="1:7" s="1" customFormat="1" ht="9" customHeight="1">
      <c r="A103" s="64"/>
      <c r="B103" s="64"/>
      <c r="C103" s="64"/>
      <c r="D103" s="64"/>
      <c r="E103" s="64"/>
      <c r="F103" s="64"/>
      <c r="G103" s="64"/>
    </row>
    <row r="104" spans="1:7" s="1" customFormat="1" ht="15" customHeight="1">
      <c r="A104" s="68" t="s">
        <v>496</v>
      </c>
      <c r="B104" s="64"/>
      <c r="C104" s="64"/>
      <c r="D104" s="64"/>
      <c r="E104" s="64"/>
      <c r="F104" s="64"/>
      <c r="G104" s="64"/>
    </row>
    <row r="105" spans="1:7" s="1" customFormat="1" ht="9" customHeight="1">
      <c r="A105" s="68"/>
      <c r="B105" s="64"/>
      <c r="C105" s="64"/>
      <c r="D105" s="64"/>
      <c r="E105" s="64"/>
      <c r="F105" s="64"/>
      <c r="G105" s="64"/>
    </row>
    <row r="106" spans="1:7" s="1" customFormat="1" ht="15" customHeight="1">
      <c r="A106" s="68" t="s">
        <v>497</v>
      </c>
      <c r="B106" s="64"/>
      <c r="C106" s="64"/>
      <c r="D106" s="64"/>
      <c r="E106" s="64"/>
      <c r="F106" s="64"/>
      <c r="G106" s="64"/>
    </row>
    <row r="107" spans="1:7" s="1" customFormat="1" ht="13.5" customHeight="1">
      <c r="A107" s="68" t="s">
        <v>377</v>
      </c>
      <c r="B107" s="64"/>
      <c r="C107" s="64"/>
      <c r="D107" s="64"/>
      <c r="E107" s="64"/>
      <c r="F107" s="64"/>
      <c r="G107" s="64"/>
    </row>
    <row r="108" spans="1:7" s="1" customFormat="1" ht="12" customHeight="1">
      <c r="A108" s="68" t="s">
        <v>378</v>
      </c>
      <c r="B108" s="64"/>
      <c r="C108" s="64"/>
      <c r="D108" s="64"/>
      <c r="E108" s="64"/>
      <c r="F108" s="64"/>
      <c r="G108" s="64"/>
    </row>
    <row r="109" spans="1:7" s="1" customFormat="1" ht="9" customHeight="1">
      <c r="A109" s="64"/>
      <c r="B109" s="64"/>
      <c r="C109" s="64"/>
      <c r="D109" s="64"/>
      <c r="E109" s="64"/>
      <c r="F109" s="64"/>
      <c r="G109" s="64"/>
    </row>
    <row r="110" spans="1:7" s="1" customFormat="1" ht="15" customHeight="1">
      <c r="A110" s="68" t="s">
        <v>498</v>
      </c>
      <c r="B110" s="64"/>
      <c r="C110" s="64"/>
      <c r="D110" s="64"/>
      <c r="E110" s="64"/>
      <c r="F110" s="64"/>
      <c r="G110" s="64"/>
    </row>
    <row r="111" spans="1:7" s="1" customFormat="1" ht="12.75" customHeight="1">
      <c r="A111" s="64" t="s">
        <v>379</v>
      </c>
      <c r="B111" s="64"/>
      <c r="C111" s="64"/>
      <c r="D111" s="64"/>
      <c r="E111" s="64"/>
      <c r="F111" s="64"/>
      <c r="G111" s="64"/>
    </row>
    <row r="112" spans="1:7" s="1" customFormat="1" ht="9.75" customHeight="1">
      <c r="A112" s="64" t="s">
        <v>3</v>
      </c>
      <c r="B112" s="64"/>
      <c r="C112" s="64"/>
      <c r="D112" s="64"/>
      <c r="E112" s="64"/>
      <c r="F112" s="64"/>
      <c r="G112" s="64"/>
    </row>
    <row r="113" spans="1:7" s="1" customFormat="1" ht="12" customHeight="1">
      <c r="A113" s="28" t="s">
        <v>363</v>
      </c>
      <c r="B113" s="28" t="s">
        <v>507</v>
      </c>
      <c r="C113" s="28" t="s">
        <v>364</v>
      </c>
      <c r="D113" s="28"/>
      <c r="E113" s="28" t="s">
        <v>365</v>
      </c>
      <c r="F113" s="28" t="s">
        <v>519</v>
      </c>
      <c r="G113" s="28" t="s">
        <v>364</v>
      </c>
    </row>
    <row r="114" spans="1:7" s="1" customFormat="1" ht="12" customHeight="1">
      <c r="A114" s="28"/>
      <c r="B114" s="28"/>
      <c r="C114" s="28"/>
      <c r="D114" s="28"/>
      <c r="E114" s="28"/>
      <c r="F114" s="28"/>
      <c r="G114" s="28"/>
    </row>
    <row r="115" spans="1:7" s="1" customFormat="1" ht="12" customHeight="1">
      <c r="A115" s="28"/>
      <c r="B115" s="28"/>
      <c r="C115" s="28"/>
      <c r="D115" s="28"/>
      <c r="E115" s="28"/>
      <c r="F115" s="28"/>
      <c r="G115" s="28"/>
    </row>
    <row r="116" spans="1:7" s="1" customFormat="1" ht="12" customHeight="1">
      <c r="A116" s="70"/>
      <c r="B116" s="70"/>
      <c r="C116" s="70"/>
      <c r="D116" s="28"/>
      <c r="E116" s="70"/>
      <c r="F116" s="70"/>
      <c r="G116" s="70"/>
    </row>
    <row r="117" spans="1:8" s="22" customFormat="1" ht="12" customHeight="1">
      <c r="A117" s="71"/>
      <c r="B117" s="72"/>
      <c r="C117" s="71"/>
      <c r="D117" s="71"/>
      <c r="E117" s="233"/>
      <c r="F117" s="233"/>
      <c r="G117" s="233"/>
      <c r="H117" s="21"/>
    </row>
    <row r="118" spans="1:7" s="22" customFormat="1" ht="12" customHeight="1">
      <c r="A118" s="73"/>
      <c r="B118" s="72" t="s">
        <v>375</v>
      </c>
      <c r="C118" s="71"/>
      <c r="D118" s="71"/>
      <c r="E118" s="234" t="s">
        <v>508</v>
      </c>
      <c r="F118" s="234"/>
      <c r="G118" s="234"/>
    </row>
    <row r="119" spans="1:7" s="19" customFormat="1" ht="12" customHeight="1">
      <c r="A119" s="42"/>
      <c r="B119" s="74"/>
      <c r="C119" s="42"/>
      <c r="D119" s="42"/>
      <c r="E119" s="234"/>
      <c r="F119" s="234"/>
      <c r="G119" s="234"/>
    </row>
    <row r="120" spans="1:7" s="19" customFormat="1" ht="12" customHeight="1">
      <c r="A120" s="71"/>
      <c r="B120" s="72"/>
      <c r="C120" s="71"/>
      <c r="D120" s="71"/>
      <c r="E120" s="25"/>
      <c r="F120" s="25"/>
      <c r="G120" s="25"/>
    </row>
    <row r="121" spans="1:7" s="19" customFormat="1" ht="12" customHeight="1">
      <c r="A121" s="20"/>
      <c r="B121" s="23"/>
      <c r="C121" s="20"/>
      <c r="D121" s="20"/>
      <c r="E121" s="20"/>
      <c r="F121" s="23"/>
      <c r="G121" s="20"/>
    </row>
    <row r="122" spans="1:7" ht="12" customHeight="1">
      <c r="A122" s="16"/>
      <c r="B122" s="16"/>
      <c r="C122" s="16"/>
      <c r="D122" s="16"/>
      <c r="E122" s="16"/>
      <c r="F122" s="16"/>
      <c r="G122" s="16"/>
    </row>
    <row r="123" ht="12" customHeight="1"/>
    <row r="124" spans="1:5" ht="12" customHeight="1">
      <c r="A124" s="24"/>
      <c r="B124" s="8"/>
      <c r="C124" s="8"/>
      <c r="D124" s="8"/>
      <c r="E124" s="8"/>
    </row>
    <row r="125" spans="1:6" ht="12" customHeight="1">
      <c r="A125" s="8"/>
      <c r="B125" s="8"/>
      <c r="C125" s="8"/>
      <c r="D125" s="8"/>
      <c r="E125" s="8"/>
      <c r="F125" s="8"/>
    </row>
    <row r="126" spans="1:5" ht="12" customHeight="1">
      <c r="A126" s="8"/>
      <c r="B126" s="8"/>
      <c r="C126" s="230"/>
      <c r="D126" s="230"/>
      <c r="E126" s="230"/>
    </row>
    <row r="127" spans="1:5" ht="12" customHeight="1">
      <c r="A127" s="8"/>
      <c r="B127" s="8"/>
      <c r="C127" s="230"/>
      <c r="D127" s="230"/>
      <c r="E127" s="230"/>
    </row>
    <row r="128" spans="1:5" ht="12" customHeight="1">
      <c r="A128" s="8"/>
      <c r="B128" s="8"/>
      <c r="C128" s="230"/>
      <c r="D128" s="230"/>
      <c r="E128" s="230"/>
    </row>
    <row r="129" spans="1:5" ht="12" customHeight="1">
      <c r="A129" s="8"/>
      <c r="B129" s="8"/>
      <c r="C129" s="8"/>
      <c r="D129" s="8"/>
      <c r="E129" s="8"/>
    </row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</sheetData>
  <sheetProtection formatCells="0" formatColumns="0"/>
  <mergeCells count="37">
    <mergeCell ref="C126:E126"/>
    <mergeCell ref="C127:E127"/>
    <mergeCell ref="C128:E128"/>
    <mergeCell ref="F65:G65"/>
    <mergeCell ref="F66:G66"/>
    <mergeCell ref="A61:G61"/>
    <mergeCell ref="F63:G63"/>
    <mergeCell ref="E117:G117"/>
    <mergeCell ref="E118:G118"/>
    <mergeCell ref="E119:G119"/>
    <mergeCell ref="A59:B59"/>
    <mergeCell ref="C59:F59"/>
    <mergeCell ref="F64:G64"/>
    <mergeCell ref="B50:D50"/>
    <mergeCell ref="A54:G54"/>
    <mergeCell ref="A52:D52"/>
    <mergeCell ref="B51:D51"/>
    <mergeCell ref="A58:B58"/>
    <mergeCell ref="A57:B57"/>
    <mergeCell ref="A56:B56"/>
    <mergeCell ref="B49:D49"/>
    <mergeCell ref="B45:D45"/>
    <mergeCell ref="F40:G40"/>
    <mergeCell ref="F41:G41"/>
    <mergeCell ref="B44:D44"/>
    <mergeCell ref="B47:D47"/>
    <mergeCell ref="B46:D46"/>
    <mergeCell ref="B48:D48"/>
    <mergeCell ref="A39:E39"/>
    <mergeCell ref="A40:E40"/>
    <mergeCell ref="A41:E41"/>
    <mergeCell ref="A42:A43"/>
    <mergeCell ref="A3:G3"/>
    <mergeCell ref="A5:G5"/>
    <mergeCell ref="E42:E43"/>
    <mergeCell ref="F42:F43"/>
    <mergeCell ref="F39:G39"/>
  </mergeCells>
  <printOptions/>
  <pageMargins left="0.31496062992125984" right="0.1968503937007874" top="0" bottom="0" header="0" footer="0"/>
  <pageSetup horizontalDpi="600" verticalDpi="600" orientation="portrait" paperSize="9" r:id="rId2"/>
  <ignoredErrors>
    <ignoredError sqref="C63:C6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58">
      <selection activeCell="O73" sqref="O73"/>
    </sheetView>
  </sheetViews>
  <sheetFormatPr defaultColWidth="9.00390625" defaultRowHeight="12.75"/>
  <cols>
    <col min="1" max="1" width="14.00390625" style="4" bestFit="1" customWidth="1"/>
    <col min="2" max="2" width="9.25390625" style="4" bestFit="1" customWidth="1"/>
    <col min="3" max="3" width="13.875" style="4" bestFit="1" customWidth="1"/>
    <col min="4" max="4" width="10.625" style="4" customWidth="1"/>
    <col min="5" max="5" width="11.25390625" style="4" bestFit="1" customWidth="1"/>
    <col min="6" max="6" width="10.125" style="4" bestFit="1" customWidth="1"/>
    <col min="7" max="7" width="11.75390625" style="4" customWidth="1"/>
    <col min="8" max="8" width="10.00390625" style="4" bestFit="1" customWidth="1"/>
    <col min="9" max="9" width="14.00390625" style="4" customWidth="1"/>
    <col min="10" max="16384" width="9.125" style="4" customWidth="1"/>
  </cols>
  <sheetData>
    <row r="1" spans="1:9" ht="12.75">
      <c r="A1" s="25"/>
      <c r="B1" s="25"/>
      <c r="C1" s="25"/>
      <c r="D1" s="25"/>
      <c r="E1" s="25"/>
      <c r="F1" s="25"/>
      <c r="G1" s="25"/>
      <c r="H1" s="25"/>
      <c r="I1" s="25"/>
    </row>
    <row r="2" spans="1:9" ht="12.75">
      <c r="A2" s="25"/>
      <c r="B2" s="25"/>
      <c r="C2" s="25"/>
      <c r="D2" s="25"/>
      <c r="E2" s="25"/>
      <c r="F2" s="25"/>
      <c r="G2" s="25"/>
      <c r="H2" s="25"/>
      <c r="I2" s="25"/>
    </row>
    <row r="3" spans="1:9" ht="15">
      <c r="A3" s="77"/>
      <c r="B3" s="78"/>
      <c r="C3" s="79"/>
      <c r="D3" s="80"/>
      <c r="E3" s="25"/>
      <c r="F3" s="25"/>
      <c r="G3" s="25"/>
      <c r="H3" s="25"/>
      <c r="I3" s="25"/>
    </row>
    <row r="4" spans="1:9" ht="15" customHeight="1">
      <c r="A4" s="77"/>
      <c r="B4" s="25"/>
      <c r="C4" s="79"/>
      <c r="D4" s="25"/>
      <c r="E4" s="81" t="s">
        <v>100</v>
      </c>
      <c r="F4" s="82"/>
      <c r="G4" s="83" t="s">
        <v>61</v>
      </c>
      <c r="H4" s="25"/>
      <c r="I4" s="191" t="str">
        <f>'poistná zmluva'!C7</f>
        <v>01.01.2017</v>
      </c>
    </row>
    <row r="5" spans="1:8" ht="15">
      <c r="A5" s="77"/>
      <c r="B5" s="25"/>
      <c r="C5" s="79"/>
      <c r="D5" s="25"/>
      <c r="E5" s="85" t="s">
        <v>101</v>
      </c>
      <c r="F5" s="83"/>
      <c r="G5" s="83"/>
      <c r="H5" s="64"/>
    </row>
    <row r="6" spans="1:8" ht="15">
      <c r="A6" s="77"/>
      <c r="B6" s="87"/>
      <c r="C6" s="79"/>
      <c r="D6" s="80"/>
      <c r="E6" s="25"/>
      <c r="F6" s="25"/>
      <c r="G6" s="25"/>
      <c r="H6" s="84" t="str">
        <f>'poistná zmluva'!F7</f>
        <v>na dobu neurčitú</v>
      </c>
    </row>
    <row r="7" spans="1:9" ht="20.25">
      <c r="A7" s="235" t="str">
        <f>'poistná zmluva'!A5:G5</f>
        <v>číslo:  4419008325</v>
      </c>
      <c r="B7" s="235"/>
      <c r="C7" s="235"/>
      <c r="D7" s="235"/>
      <c r="E7" s="235"/>
      <c r="F7" s="235"/>
      <c r="G7" s="235"/>
      <c r="H7" s="235"/>
      <c r="I7" s="235"/>
    </row>
    <row r="8" spans="1:9" ht="12.75">
      <c r="A8" s="25"/>
      <c r="B8" s="25"/>
      <c r="C8" s="25"/>
      <c r="D8" s="25"/>
      <c r="E8" s="25"/>
      <c r="F8" s="25"/>
      <c r="G8" s="25"/>
      <c r="H8" s="25"/>
      <c r="I8" s="25"/>
    </row>
    <row r="9" spans="1:9" ht="9" customHeight="1" thickBot="1">
      <c r="A9" s="25"/>
      <c r="B9" s="25"/>
      <c r="C9" s="25"/>
      <c r="D9" s="25"/>
      <c r="E9" s="25"/>
      <c r="F9" s="25"/>
      <c r="G9" s="25"/>
      <c r="H9" s="25"/>
      <c r="I9" s="25"/>
    </row>
    <row r="10" spans="1:9" ht="33" customHeight="1" thickBot="1">
      <c r="A10" s="239" t="s">
        <v>69</v>
      </c>
      <c r="B10" s="239"/>
      <c r="C10" s="239"/>
      <c r="D10" s="239"/>
      <c r="E10" s="239"/>
      <c r="F10" s="239"/>
      <c r="G10" s="239"/>
      <c r="H10" s="239"/>
      <c r="I10" s="239"/>
    </row>
    <row r="11" spans="1:9" ht="12.75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5">
      <c r="A12" s="77" t="s">
        <v>385</v>
      </c>
      <c r="B12" s="25"/>
      <c r="C12" s="25"/>
      <c r="D12" s="25"/>
      <c r="E12" s="25"/>
      <c r="F12" s="25"/>
      <c r="G12" s="25"/>
      <c r="H12" s="25"/>
      <c r="I12" s="25"/>
    </row>
    <row r="13" spans="1:9" ht="15">
      <c r="A13" s="77" t="s">
        <v>504</v>
      </c>
      <c r="B13" s="25"/>
      <c r="C13" s="25"/>
      <c r="D13" s="25"/>
      <c r="E13" s="25"/>
      <c r="F13" s="25"/>
      <c r="G13" s="25"/>
      <c r="H13" s="25"/>
      <c r="I13" s="25"/>
    </row>
    <row r="14" spans="1:9" ht="12.75">
      <c r="A14" s="28" t="s">
        <v>386</v>
      </c>
      <c r="B14" s="25"/>
      <c r="C14" s="88">
        <v>982193.95</v>
      </c>
      <c r="D14" s="89" t="s">
        <v>271</v>
      </c>
      <c r="E14" s="25"/>
      <c r="F14" s="25"/>
      <c r="G14" s="25"/>
      <c r="H14" s="25"/>
      <c r="I14" s="25"/>
    </row>
    <row r="15" spans="1:9" s="189" customFormat="1" ht="15" customHeight="1">
      <c r="A15" s="249" t="s">
        <v>476</v>
      </c>
      <c r="B15" s="250"/>
      <c r="C15" s="250"/>
      <c r="D15" s="250"/>
      <c r="E15" s="250"/>
      <c r="F15" s="250"/>
      <c r="G15" s="250"/>
      <c r="H15" s="250"/>
      <c r="I15" s="250"/>
    </row>
    <row r="16" spans="1:9" ht="23.25" customHeight="1">
      <c r="A16" s="250"/>
      <c r="B16" s="250"/>
      <c r="C16" s="250"/>
      <c r="D16" s="250"/>
      <c r="E16" s="250"/>
      <c r="F16" s="250"/>
      <c r="G16" s="250"/>
      <c r="H16" s="250"/>
      <c r="I16" s="250"/>
    </row>
    <row r="17" spans="1:9" ht="14.25">
      <c r="A17" s="25" t="s">
        <v>477</v>
      </c>
      <c r="B17" s="190"/>
      <c r="C17" s="190"/>
      <c r="D17" s="190"/>
      <c r="E17" s="196">
        <v>20181.9</v>
      </c>
      <c r="F17" s="89" t="s">
        <v>271</v>
      </c>
      <c r="H17" s="190"/>
      <c r="I17" s="190"/>
    </row>
    <row r="18" spans="1:10" ht="12.75">
      <c r="A18" s="90" t="s">
        <v>387</v>
      </c>
      <c r="B18" s="42"/>
      <c r="C18" s="42"/>
      <c r="D18" s="42"/>
      <c r="E18" s="42"/>
      <c r="F18" s="42"/>
      <c r="G18" s="42"/>
      <c r="H18" s="91">
        <v>330</v>
      </c>
      <c r="I18" s="89" t="s">
        <v>271</v>
      </c>
      <c r="J18" s="18"/>
    </row>
    <row r="19" spans="1:9" ht="12" customHeight="1">
      <c r="A19" s="240" t="s">
        <v>423</v>
      </c>
      <c r="B19" s="240"/>
      <c r="C19" s="240"/>
      <c r="D19" s="240"/>
      <c r="E19" s="240"/>
      <c r="F19" s="240"/>
      <c r="G19" s="240"/>
      <c r="H19" s="240"/>
      <c r="I19" s="240"/>
    </row>
    <row r="20" spans="1:9" ht="12" customHeight="1">
      <c r="A20" s="93" t="s">
        <v>374</v>
      </c>
      <c r="B20" s="92"/>
      <c r="C20" s="92"/>
      <c r="D20" s="92"/>
      <c r="E20" s="92"/>
      <c r="F20" s="92"/>
      <c r="G20" s="94"/>
      <c r="H20" s="94" t="s">
        <v>271</v>
      </c>
      <c r="I20" s="92"/>
    </row>
    <row r="21" spans="1:9" ht="12.75">
      <c r="A21" s="129" t="s">
        <v>420</v>
      </c>
      <c r="B21" s="25"/>
      <c r="C21" s="25"/>
      <c r="D21" s="25"/>
      <c r="E21" s="25"/>
      <c r="F21" s="25"/>
      <c r="G21" s="25"/>
      <c r="H21" s="25"/>
      <c r="I21" s="25"/>
    </row>
    <row r="22" spans="1:9" ht="12.75">
      <c r="A22" s="25" t="s">
        <v>195</v>
      </c>
      <c r="B22" s="25"/>
      <c r="C22" s="25"/>
      <c r="D22" s="25"/>
      <c r="E22" s="25"/>
      <c r="F22" s="25"/>
      <c r="G22" s="25"/>
      <c r="H22" s="25"/>
      <c r="I22" s="25"/>
    </row>
    <row r="23" spans="1:9" ht="12.75">
      <c r="A23" s="25" t="s">
        <v>196</v>
      </c>
      <c r="B23" s="25"/>
      <c r="C23" s="25"/>
      <c r="D23" s="25"/>
      <c r="E23" s="25"/>
      <c r="F23" s="25"/>
      <c r="G23" s="25"/>
      <c r="H23" s="25"/>
      <c r="I23" s="25"/>
    </row>
    <row r="24" spans="1:9" ht="12.75">
      <c r="A24" s="25" t="s">
        <v>197</v>
      </c>
      <c r="B24" s="25"/>
      <c r="C24" s="25"/>
      <c r="D24" s="25"/>
      <c r="E24" s="25"/>
      <c r="F24" s="25"/>
      <c r="G24" s="25"/>
      <c r="H24" s="25"/>
      <c r="I24" s="25"/>
    </row>
    <row r="25" spans="1:9" ht="12.75">
      <c r="A25" s="25" t="s">
        <v>198</v>
      </c>
      <c r="B25" s="25"/>
      <c r="C25" s="25"/>
      <c r="D25" s="25"/>
      <c r="E25" s="25"/>
      <c r="F25" s="25"/>
      <c r="G25" s="25"/>
      <c r="H25" s="25"/>
      <c r="I25" s="25"/>
    </row>
    <row r="26" spans="1:9" ht="12.75">
      <c r="A26" s="25" t="s">
        <v>199</v>
      </c>
      <c r="B26" s="25"/>
      <c r="C26" s="25"/>
      <c r="D26" s="25"/>
      <c r="E26" s="25"/>
      <c r="F26" s="25"/>
      <c r="G26" s="25"/>
      <c r="H26" s="25"/>
      <c r="I26" s="25"/>
    </row>
    <row r="27" spans="1:9" ht="12.75">
      <c r="A27" s="25" t="s">
        <v>200</v>
      </c>
      <c r="B27" s="25"/>
      <c r="C27" s="25"/>
      <c r="D27" s="25"/>
      <c r="E27" s="25"/>
      <c r="F27" s="25"/>
      <c r="G27" s="25"/>
      <c r="H27" s="25"/>
      <c r="I27" s="25"/>
    </row>
    <row r="28" spans="1:9" ht="12.75">
      <c r="A28" s="25" t="s">
        <v>201</v>
      </c>
      <c r="B28" s="25"/>
      <c r="C28" s="25"/>
      <c r="D28" s="25"/>
      <c r="E28" s="25"/>
      <c r="F28" s="25"/>
      <c r="G28" s="25"/>
      <c r="H28" s="25"/>
      <c r="I28" s="25"/>
    </row>
    <row r="29" spans="1:9" ht="12.75" customHeight="1">
      <c r="A29" s="25" t="s">
        <v>0</v>
      </c>
      <c r="B29" s="25"/>
      <c r="C29" s="25"/>
      <c r="D29" s="25"/>
      <c r="E29" s="25"/>
      <c r="F29" s="25"/>
      <c r="G29" s="25"/>
      <c r="H29" s="25"/>
      <c r="I29" s="25"/>
    </row>
    <row r="30" spans="1:9" ht="15">
      <c r="A30" s="77" t="s">
        <v>388</v>
      </c>
      <c r="B30" s="25"/>
      <c r="C30" s="25"/>
      <c r="D30" s="25"/>
      <c r="E30" s="25"/>
      <c r="F30" s="25"/>
      <c r="G30" s="25"/>
      <c r="H30" s="25"/>
      <c r="I30" s="25"/>
    </row>
    <row r="31" spans="1:9" ht="10.5" customHeight="1">
      <c r="A31" s="77"/>
      <c r="B31" s="25"/>
      <c r="C31" s="25"/>
      <c r="D31" s="25"/>
      <c r="E31" s="25"/>
      <c r="F31" s="25"/>
      <c r="G31" s="25"/>
      <c r="H31" s="25"/>
      <c r="I31" s="25"/>
    </row>
    <row r="32" spans="1:9" ht="12.75">
      <c r="A32" s="63" t="s">
        <v>488</v>
      </c>
      <c r="B32" s="25"/>
      <c r="C32" s="25"/>
      <c r="D32" s="25"/>
      <c r="E32" s="25"/>
      <c r="F32" s="25"/>
      <c r="G32" s="25"/>
      <c r="H32" s="25"/>
      <c r="I32" s="25"/>
    </row>
    <row r="33" spans="1:9" ht="12.75">
      <c r="A33" s="25" t="s">
        <v>489</v>
      </c>
      <c r="B33" s="25"/>
      <c r="C33" s="25"/>
      <c r="D33" s="25"/>
      <c r="E33" s="25"/>
      <c r="F33" s="25"/>
      <c r="G33" s="25"/>
      <c r="H33" s="25"/>
      <c r="I33" s="25"/>
    </row>
    <row r="34" spans="1:9" ht="12.75">
      <c r="A34" s="25" t="s">
        <v>490</v>
      </c>
      <c r="B34" s="25"/>
      <c r="C34" s="25"/>
      <c r="D34" s="25"/>
      <c r="E34" s="25"/>
      <c r="F34" s="25"/>
      <c r="G34" s="25"/>
      <c r="H34" s="25"/>
      <c r="I34" s="25"/>
    </row>
    <row r="35" spans="1:9" ht="12.75">
      <c r="A35" s="25"/>
      <c r="B35" s="25"/>
      <c r="C35" s="25"/>
      <c r="D35" s="25"/>
      <c r="E35" s="25"/>
      <c r="F35" s="25"/>
      <c r="G35" s="25"/>
      <c r="H35" s="25"/>
      <c r="I35" s="25"/>
    </row>
    <row r="36" spans="1:9" ht="14.25">
      <c r="A36" s="68" t="s">
        <v>389</v>
      </c>
      <c r="B36" s="25"/>
      <c r="C36" s="25"/>
      <c r="D36" s="25"/>
      <c r="E36" s="25"/>
      <c r="F36" s="25"/>
      <c r="G36" s="25"/>
      <c r="H36" s="25"/>
      <c r="I36" s="25"/>
    </row>
    <row r="37" spans="1:9" ht="14.25">
      <c r="A37" s="68" t="s">
        <v>390</v>
      </c>
      <c r="B37" s="25"/>
      <c r="C37" s="25"/>
      <c r="D37" s="25"/>
      <c r="E37" s="25"/>
      <c r="F37" s="25"/>
      <c r="G37" s="25"/>
      <c r="H37" s="25"/>
      <c r="I37" s="25"/>
    </row>
    <row r="38" spans="1:9" ht="14.25">
      <c r="A38" s="68" t="s">
        <v>478</v>
      </c>
      <c r="B38" s="25"/>
      <c r="C38" s="25"/>
      <c r="D38" s="25"/>
      <c r="E38" s="25"/>
      <c r="F38" s="25"/>
      <c r="G38" s="25"/>
      <c r="H38" s="25"/>
      <c r="I38" s="25"/>
    </row>
    <row r="39" spans="1:9" ht="14.25">
      <c r="A39" s="68" t="s">
        <v>391</v>
      </c>
      <c r="B39" s="25"/>
      <c r="C39" s="25"/>
      <c r="D39" s="25"/>
      <c r="E39" s="25"/>
      <c r="F39" s="25"/>
      <c r="G39" s="25"/>
      <c r="H39" s="25"/>
      <c r="I39" s="25"/>
    </row>
    <row r="40" spans="1:9" ht="14.25">
      <c r="A40" s="68" t="s">
        <v>392</v>
      </c>
      <c r="B40" s="25"/>
      <c r="C40" s="25"/>
      <c r="D40" s="25"/>
      <c r="E40" s="25"/>
      <c r="F40" s="25"/>
      <c r="G40" s="25"/>
      <c r="H40" s="25"/>
      <c r="I40" s="25"/>
    </row>
    <row r="41" spans="1:9" ht="14.25">
      <c r="A41" s="68" t="s">
        <v>393</v>
      </c>
      <c r="B41" s="25"/>
      <c r="C41" s="25"/>
      <c r="D41" s="25"/>
      <c r="E41" s="25"/>
      <c r="F41" s="25"/>
      <c r="G41" s="25"/>
      <c r="H41" s="25"/>
      <c r="I41" s="25"/>
    </row>
    <row r="42" spans="1:9" ht="14.25">
      <c r="A42" s="68" t="s">
        <v>394</v>
      </c>
      <c r="B42" s="25"/>
      <c r="C42" s="25"/>
      <c r="D42" s="25"/>
      <c r="E42" s="25"/>
      <c r="F42" s="25"/>
      <c r="G42" s="25"/>
      <c r="H42" s="25"/>
      <c r="I42" s="25"/>
    </row>
    <row r="43" spans="1:9" ht="14.25">
      <c r="A43" s="68" t="s">
        <v>395</v>
      </c>
      <c r="B43" s="25"/>
      <c r="C43" s="25"/>
      <c r="D43" s="25"/>
      <c r="E43" s="25"/>
      <c r="F43" s="25"/>
      <c r="G43" s="25"/>
      <c r="H43" s="25"/>
      <c r="I43" s="25"/>
    </row>
    <row r="44" spans="1:9" ht="12.75">
      <c r="A44" s="63" t="s">
        <v>20</v>
      </c>
      <c r="B44" s="25"/>
      <c r="C44" s="25"/>
      <c r="D44" s="25"/>
      <c r="E44" s="25"/>
      <c r="F44" s="25"/>
      <c r="G44" s="25"/>
      <c r="H44" s="25"/>
      <c r="I44" s="25"/>
    </row>
    <row r="45" spans="1:9" ht="14.25">
      <c r="A45" s="68" t="s">
        <v>396</v>
      </c>
      <c r="B45" s="25"/>
      <c r="C45" s="25"/>
      <c r="D45" s="25"/>
      <c r="E45" s="25"/>
      <c r="F45" s="25"/>
      <c r="G45" s="25"/>
      <c r="H45" s="25"/>
      <c r="I45" s="25"/>
    </row>
    <row r="46" spans="1:9" ht="14.25">
      <c r="A46" s="68" t="s">
        <v>397</v>
      </c>
      <c r="B46" s="25"/>
      <c r="C46" s="25"/>
      <c r="D46" s="25"/>
      <c r="E46" s="25"/>
      <c r="F46" s="25"/>
      <c r="G46" s="25"/>
      <c r="H46" s="25"/>
      <c r="I46" s="25"/>
    </row>
    <row r="47" spans="1:9" ht="12.75">
      <c r="A47" s="63" t="s">
        <v>422</v>
      </c>
      <c r="B47" s="25"/>
      <c r="C47" s="25"/>
      <c r="D47" s="25"/>
      <c r="E47" s="25"/>
      <c r="F47" s="25"/>
      <c r="G47" s="25"/>
      <c r="H47" s="25"/>
      <c r="I47" s="25"/>
    </row>
    <row r="48" spans="1:9" ht="14.25">
      <c r="A48" s="68" t="s">
        <v>398</v>
      </c>
      <c r="B48" s="25"/>
      <c r="C48" s="25"/>
      <c r="D48" s="25"/>
      <c r="E48" s="25"/>
      <c r="F48" s="25"/>
      <c r="G48" s="25"/>
      <c r="H48" s="25"/>
      <c r="I48" s="25"/>
    </row>
    <row r="49" spans="1:9" ht="12.75">
      <c r="A49" s="63" t="s">
        <v>21</v>
      </c>
      <c r="B49" s="25"/>
      <c r="C49" s="25"/>
      <c r="D49" s="25"/>
      <c r="E49" s="25"/>
      <c r="F49" s="25"/>
      <c r="G49" s="25"/>
      <c r="H49" s="25"/>
      <c r="I49" s="25"/>
    </row>
    <row r="50" spans="1:9" ht="12.75">
      <c r="A50" s="25"/>
      <c r="B50" s="25" t="s">
        <v>279</v>
      </c>
      <c r="C50" s="25"/>
      <c r="D50" s="25"/>
      <c r="E50" s="25" t="str">
        <f>A7</f>
        <v>číslo:  4419008325</v>
      </c>
      <c r="F50" s="25"/>
      <c r="G50" s="25"/>
      <c r="H50" s="25"/>
      <c r="I50" s="25"/>
    </row>
    <row r="51" spans="1:9" ht="14.25">
      <c r="A51" s="68" t="s">
        <v>399</v>
      </c>
      <c r="B51" s="25"/>
      <c r="C51" s="25"/>
      <c r="D51" s="25"/>
      <c r="E51" s="25"/>
      <c r="F51" s="25"/>
      <c r="G51" s="25"/>
      <c r="H51" s="25"/>
      <c r="I51" s="25"/>
    </row>
    <row r="52" spans="1:9" ht="14.25">
      <c r="A52" s="68" t="s">
        <v>400</v>
      </c>
      <c r="B52" s="25"/>
      <c r="C52" s="25"/>
      <c r="D52" s="25"/>
      <c r="E52" s="25"/>
      <c r="F52" s="25"/>
      <c r="G52" s="25"/>
      <c r="H52" s="25"/>
      <c r="I52" s="25"/>
    </row>
    <row r="53" spans="1:9" ht="14.25">
      <c r="A53" s="68" t="s">
        <v>401</v>
      </c>
      <c r="B53" s="25"/>
      <c r="C53" s="25"/>
      <c r="D53" s="25"/>
      <c r="E53" s="25"/>
      <c r="F53" s="25"/>
      <c r="G53" s="25"/>
      <c r="H53" s="25"/>
      <c r="I53" s="25"/>
    </row>
    <row r="54" spans="1:9" ht="14.25">
      <c r="A54" s="68" t="s">
        <v>402</v>
      </c>
      <c r="B54" s="25"/>
      <c r="C54" s="25"/>
      <c r="D54" s="25"/>
      <c r="E54" s="25"/>
      <c r="F54" s="25"/>
      <c r="G54" s="25"/>
      <c r="H54" s="25"/>
      <c r="I54" s="25"/>
    </row>
    <row r="55" spans="1:9" ht="14.25">
      <c r="A55" s="68" t="s">
        <v>403</v>
      </c>
      <c r="B55" s="25"/>
      <c r="C55" s="25"/>
      <c r="D55" s="25"/>
      <c r="E55" s="25"/>
      <c r="F55" s="25"/>
      <c r="G55" s="25"/>
      <c r="H55" s="25"/>
      <c r="I55" s="25"/>
    </row>
    <row r="56" spans="1:9" ht="14.25">
      <c r="A56" s="68" t="s">
        <v>404</v>
      </c>
      <c r="B56" s="25"/>
      <c r="C56" s="25"/>
      <c r="D56" s="25"/>
      <c r="E56" s="25"/>
      <c r="F56" s="25"/>
      <c r="G56" s="25"/>
      <c r="H56" s="25"/>
      <c r="I56" s="25"/>
    </row>
    <row r="57" spans="1:9" ht="14.25">
      <c r="A57" s="68" t="s">
        <v>405</v>
      </c>
      <c r="B57" s="25"/>
      <c r="C57" s="25"/>
      <c r="D57" s="25"/>
      <c r="E57" s="25"/>
      <c r="F57" s="25"/>
      <c r="G57" s="25"/>
      <c r="H57" s="25"/>
      <c r="I57" s="25"/>
    </row>
    <row r="58" spans="1:9" ht="12.75">
      <c r="A58" s="25" t="s">
        <v>22</v>
      </c>
      <c r="B58" s="25"/>
      <c r="C58" s="25"/>
      <c r="D58" s="25"/>
      <c r="E58" s="25"/>
      <c r="F58" s="25"/>
      <c r="G58" s="25"/>
      <c r="H58" s="25"/>
      <c r="I58" s="25"/>
    </row>
    <row r="59" spans="1:9" ht="14.25">
      <c r="A59" s="68" t="s">
        <v>406</v>
      </c>
      <c r="B59" s="25"/>
      <c r="C59" s="25"/>
      <c r="D59" s="25"/>
      <c r="E59" s="25"/>
      <c r="F59" s="25"/>
      <c r="G59" s="25"/>
      <c r="H59" s="25"/>
      <c r="I59" s="25"/>
    </row>
    <row r="60" spans="1:9" ht="14.25">
      <c r="A60" s="68" t="s">
        <v>407</v>
      </c>
      <c r="B60" s="25"/>
      <c r="C60" s="25"/>
      <c r="D60" s="25"/>
      <c r="E60" s="25"/>
      <c r="F60" s="25"/>
      <c r="G60" s="25"/>
      <c r="H60" s="25"/>
      <c r="I60" s="25"/>
    </row>
    <row r="61" spans="1:9" ht="14.25">
      <c r="A61" s="68" t="s">
        <v>408</v>
      </c>
      <c r="B61" s="25"/>
      <c r="C61" s="25"/>
      <c r="D61" s="25"/>
      <c r="E61" s="25"/>
      <c r="F61" s="25"/>
      <c r="G61" s="25"/>
      <c r="H61" s="25"/>
      <c r="I61" s="25"/>
    </row>
    <row r="62" spans="1:9" ht="12.75">
      <c r="A62" s="25" t="s">
        <v>23</v>
      </c>
      <c r="B62" s="25"/>
      <c r="C62" s="25"/>
      <c r="D62" s="25"/>
      <c r="E62" s="25"/>
      <c r="F62" s="25"/>
      <c r="G62" s="25"/>
      <c r="H62" s="25"/>
      <c r="I62" s="25"/>
    </row>
    <row r="63" spans="1:9" ht="14.25">
      <c r="A63" s="68" t="s">
        <v>409</v>
      </c>
      <c r="B63" s="25"/>
      <c r="C63" s="25"/>
      <c r="D63" s="25"/>
      <c r="E63" s="25"/>
      <c r="F63" s="25"/>
      <c r="G63" s="25"/>
      <c r="H63" s="25"/>
      <c r="I63" s="25"/>
    </row>
    <row r="64" spans="1:9" ht="14.25">
      <c r="A64" s="68" t="s">
        <v>410</v>
      </c>
      <c r="B64" s="25"/>
      <c r="C64" s="25"/>
      <c r="D64" s="25"/>
      <c r="E64" s="25"/>
      <c r="F64" s="25"/>
      <c r="G64" s="25"/>
      <c r="H64" s="25"/>
      <c r="I64" s="25"/>
    </row>
    <row r="65" spans="1:9" ht="14.25">
      <c r="A65" s="68" t="s">
        <v>411</v>
      </c>
      <c r="B65" s="25"/>
      <c r="C65" s="25"/>
      <c r="D65" s="25"/>
      <c r="E65" s="25"/>
      <c r="F65" s="25"/>
      <c r="G65" s="25"/>
      <c r="H65" s="25"/>
      <c r="I65" s="25"/>
    </row>
    <row r="66" spans="1:9" ht="14.25">
      <c r="A66" s="68" t="s">
        <v>412</v>
      </c>
      <c r="B66" s="25"/>
      <c r="C66" s="25"/>
      <c r="D66" s="25"/>
      <c r="E66" s="25"/>
      <c r="F66" s="25"/>
      <c r="G66" s="25"/>
      <c r="H66" s="25"/>
      <c r="I66" s="25"/>
    </row>
    <row r="67" spans="1:9" ht="14.25">
      <c r="A67" s="68" t="s">
        <v>413</v>
      </c>
      <c r="B67" s="25"/>
      <c r="C67" s="25"/>
      <c r="D67" s="25"/>
      <c r="E67" s="25"/>
      <c r="F67" s="25"/>
      <c r="G67" s="25"/>
      <c r="H67" s="25"/>
      <c r="I67" s="25"/>
    </row>
    <row r="68" spans="1:9" ht="12.75">
      <c r="A68" s="63" t="s">
        <v>24</v>
      </c>
      <c r="B68" s="25"/>
      <c r="C68" s="25"/>
      <c r="D68" s="25"/>
      <c r="E68" s="25"/>
      <c r="F68" s="25"/>
      <c r="G68" s="25"/>
      <c r="H68" s="25"/>
      <c r="I68" s="25"/>
    </row>
    <row r="69" spans="1:9" ht="12.75">
      <c r="A69" s="25"/>
      <c r="B69" s="25"/>
      <c r="C69" s="25"/>
      <c r="D69" s="25"/>
      <c r="E69" s="25"/>
      <c r="F69" s="25"/>
      <c r="G69" s="25"/>
      <c r="H69" s="25"/>
      <c r="I69" s="25"/>
    </row>
    <row r="70" spans="1:9" ht="15">
      <c r="A70" s="77" t="s">
        <v>414</v>
      </c>
      <c r="B70" s="25"/>
      <c r="C70" s="25" t="s">
        <v>193</v>
      </c>
      <c r="D70" s="25"/>
      <c r="E70" s="25"/>
      <c r="F70" s="25"/>
      <c r="G70" s="25"/>
      <c r="H70" s="25"/>
      <c r="I70" s="25"/>
    </row>
    <row r="71" spans="1:9" ht="15.75" thickBot="1">
      <c r="A71" s="77" t="s">
        <v>415</v>
      </c>
      <c r="B71" s="25"/>
      <c r="C71" s="25"/>
      <c r="D71" s="25"/>
      <c r="E71" s="25"/>
      <c r="F71" s="25"/>
      <c r="G71" s="25"/>
      <c r="H71" s="25"/>
      <c r="I71" s="25"/>
    </row>
    <row r="72" spans="1:10" ht="13.5" thickBot="1">
      <c r="A72" s="95"/>
      <c r="B72" s="95"/>
      <c r="C72" s="95"/>
      <c r="D72" s="96"/>
      <c r="E72" s="96"/>
      <c r="F72" s="96"/>
      <c r="G72" s="96"/>
      <c r="H72" s="97"/>
      <c r="I72" s="98" t="s">
        <v>67</v>
      </c>
      <c r="J72" s="8"/>
    </row>
    <row r="73" spans="1:10" s="6" customFormat="1" ht="13.5" customHeight="1" thickBot="1">
      <c r="A73" s="99" t="s">
        <v>102</v>
      </c>
      <c r="B73" s="100">
        <v>0.18</v>
      </c>
      <c r="C73" s="101" t="s">
        <v>254</v>
      </c>
      <c r="D73" s="101"/>
      <c r="E73" s="102"/>
      <c r="F73" s="236">
        <v>982193.95</v>
      </c>
      <c r="G73" s="236"/>
      <c r="H73" s="251">
        <f>F73*B73/1000</f>
        <v>176.79491099999998</v>
      </c>
      <c r="I73" s="252"/>
      <c r="J73" s="13"/>
    </row>
    <row r="74" spans="1:10" s="6" customFormat="1" ht="13.5" customHeight="1" thickBot="1">
      <c r="A74" s="103" t="s">
        <v>103</v>
      </c>
      <c r="B74" s="100">
        <v>0.18</v>
      </c>
      <c r="C74" s="104" t="s">
        <v>254</v>
      </c>
      <c r="D74" s="104"/>
      <c r="E74" s="104"/>
      <c r="F74" s="237">
        <v>20181.9</v>
      </c>
      <c r="G74" s="238"/>
      <c r="H74" s="242">
        <f>F74*B74/1000</f>
        <v>3.6327420000000004</v>
      </c>
      <c r="I74" s="243"/>
      <c r="J74" s="13"/>
    </row>
    <row r="75" spans="1:10" s="6" customFormat="1" ht="13.5" customHeight="1" thickBot="1">
      <c r="A75" s="105" t="s">
        <v>104</v>
      </c>
      <c r="B75" s="106">
        <v>0.18</v>
      </c>
      <c r="C75" s="104" t="s">
        <v>254</v>
      </c>
      <c r="D75" s="107"/>
      <c r="E75" s="108"/>
      <c r="F75" s="237">
        <v>330</v>
      </c>
      <c r="G75" s="238"/>
      <c r="H75" s="242">
        <f>F75*B75/1000</f>
        <v>0.0594</v>
      </c>
      <c r="I75" s="243"/>
      <c r="J75" s="13"/>
    </row>
    <row r="76" spans="1:10" s="6" customFormat="1" ht="13.5" customHeight="1" thickBot="1">
      <c r="A76" s="109" t="s">
        <v>105</v>
      </c>
      <c r="B76" s="110">
        <v>0.18</v>
      </c>
      <c r="C76" s="104" t="s">
        <v>254</v>
      </c>
      <c r="D76" s="107"/>
      <c r="E76" s="108"/>
      <c r="F76" s="237">
        <f>G20</f>
        <v>0</v>
      </c>
      <c r="G76" s="238"/>
      <c r="H76" s="242">
        <f>F76*B76/1000</f>
        <v>0</v>
      </c>
      <c r="I76" s="243"/>
      <c r="J76" s="13"/>
    </row>
    <row r="77" spans="1:10" ht="19.5" customHeight="1" thickBot="1">
      <c r="A77" s="111"/>
      <c r="B77" s="112" t="s">
        <v>156</v>
      </c>
      <c r="C77" s="113"/>
      <c r="D77" s="114"/>
      <c r="E77" s="114"/>
      <c r="F77" s="241">
        <f>F73+F74+F75</f>
        <v>1002705.85</v>
      </c>
      <c r="G77" s="241"/>
      <c r="H77" s="244">
        <f>H73+H74+H75+H76</f>
        <v>180.487053</v>
      </c>
      <c r="I77" s="245"/>
      <c r="J77" s="8"/>
    </row>
    <row r="78" spans="1:9" ht="15">
      <c r="A78" s="77" t="s">
        <v>416</v>
      </c>
      <c r="B78" s="25"/>
      <c r="C78" s="25"/>
      <c r="D78" s="25"/>
      <c r="E78" s="25"/>
      <c r="F78" s="25"/>
      <c r="G78" s="25"/>
      <c r="H78" s="25"/>
      <c r="I78" s="25"/>
    </row>
    <row r="79" spans="1:9" ht="12.75">
      <c r="A79" s="25"/>
      <c r="B79" s="25"/>
      <c r="C79" s="25"/>
      <c r="D79" s="25"/>
      <c r="E79" s="25"/>
      <c r="F79" s="25"/>
      <c r="G79" s="25"/>
      <c r="H79" s="25"/>
      <c r="I79" s="25"/>
    </row>
    <row r="80" spans="1:9" ht="15.75">
      <c r="A80" s="25" t="s">
        <v>472</v>
      </c>
      <c r="B80" s="25"/>
      <c r="C80" s="25"/>
      <c r="D80" s="25"/>
      <c r="E80" s="25"/>
      <c r="F80" s="25"/>
      <c r="G80" s="25"/>
      <c r="H80" s="25"/>
      <c r="I80" s="25"/>
    </row>
    <row r="81" spans="1:9" ht="12.75">
      <c r="A81" s="25" t="s">
        <v>487</v>
      </c>
      <c r="B81" s="25"/>
      <c r="C81" s="25"/>
      <c r="D81" s="25"/>
      <c r="E81" s="25"/>
      <c r="F81" s="25"/>
      <c r="G81" s="25"/>
      <c r="H81" s="25"/>
      <c r="I81" s="25"/>
    </row>
    <row r="82" spans="1:9" ht="12.75">
      <c r="A82" s="25" t="s">
        <v>470</v>
      </c>
      <c r="B82" s="25"/>
      <c r="C82" s="25"/>
      <c r="D82" s="25"/>
      <c r="E82" s="25"/>
      <c r="F82" s="25"/>
      <c r="G82" s="25"/>
      <c r="H82" s="25"/>
      <c r="I82" s="25"/>
    </row>
    <row r="83" spans="1:9" ht="12.75">
      <c r="A83" s="63" t="s">
        <v>108</v>
      </c>
      <c r="B83" s="25"/>
      <c r="C83" s="25"/>
      <c r="D83" s="25"/>
      <c r="E83" s="25"/>
      <c r="F83" s="25"/>
      <c r="G83" s="25"/>
      <c r="H83" s="25"/>
      <c r="I83" s="25"/>
    </row>
    <row r="84" spans="1:9" ht="12.75">
      <c r="A84" s="63" t="s">
        <v>471</v>
      </c>
      <c r="B84" s="25"/>
      <c r="C84" s="25"/>
      <c r="D84" s="25"/>
      <c r="E84" s="25"/>
      <c r="F84" s="25"/>
      <c r="G84" s="25"/>
      <c r="H84" s="25"/>
      <c r="I84" s="25"/>
    </row>
    <row r="85" spans="1:11" ht="15" customHeight="1">
      <c r="A85" s="247" t="s">
        <v>208</v>
      </c>
      <c r="B85" s="248"/>
      <c r="C85" s="115"/>
      <c r="D85" s="116"/>
      <c r="E85" s="116"/>
      <c r="F85" s="117" t="s">
        <v>267</v>
      </c>
      <c r="G85" s="116"/>
      <c r="H85" s="118"/>
      <c r="I85" s="119"/>
      <c r="J85" s="14"/>
      <c r="K85" s="14"/>
    </row>
    <row r="86" spans="1:11" ht="14.25" customHeight="1">
      <c r="A86" s="246" t="s">
        <v>210</v>
      </c>
      <c r="B86" s="246"/>
      <c r="C86" s="120" t="s">
        <v>268</v>
      </c>
      <c r="D86" s="121"/>
      <c r="E86" s="121"/>
      <c r="F86" s="122"/>
      <c r="G86" s="121"/>
      <c r="H86" s="123"/>
      <c r="I86" s="124"/>
      <c r="J86" s="15"/>
      <c r="K86" s="15"/>
    </row>
    <row r="87" spans="1:11" ht="14.25" customHeight="1">
      <c r="A87" s="246" t="s">
        <v>212</v>
      </c>
      <c r="B87" s="246"/>
      <c r="C87" s="125" t="s">
        <v>213</v>
      </c>
      <c r="D87" s="121"/>
      <c r="E87" s="121"/>
      <c r="F87" s="121"/>
      <c r="G87" s="121"/>
      <c r="H87" s="123"/>
      <c r="I87" s="124"/>
      <c r="J87" s="15"/>
      <c r="K87" s="15"/>
    </row>
    <row r="88" spans="1:11" ht="14.25" customHeight="1">
      <c r="A88" s="246" t="s">
        <v>214</v>
      </c>
      <c r="B88" s="246"/>
      <c r="C88" s="125" t="s">
        <v>215</v>
      </c>
      <c r="D88" s="121"/>
      <c r="E88" s="121"/>
      <c r="F88" s="121"/>
      <c r="G88" s="121"/>
      <c r="H88" s="123"/>
      <c r="I88" s="124"/>
      <c r="J88" s="15"/>
      <c r="K88" s="15"/>
    </row>
    <row r="89" spans="1:11" ht="14.25" customHeight="1">
      <c r="A89" s="246" t="s">
        <v>216</v>
      </c>
      <c r="B89" s="246"/>
      <c r="C89" s="126" t="s">
        <v>269</v>
      </c>
      <c r="D89" s="107"/>
      <c r="E89" s="107"/>
      <c r="F89" s="107"/>
      <c r="G89" s="107"/>
      <c r="H89" s="107"/>
      <c r="I89" s="124"/>
      <c r="J89" s="15"/>
      <c r="K89" s="15"/>
    </row>
    <row r="90" spans="1:9" ht="10.5" customHeight="1">
      <c r="A90" s="25"/>
      <c r="B90" s="25"/>
      <c r="C90" s="25"/>
      <c r="D90" s="25"/>
      <c r="E90" s="25"/>
      <c r="F90" s="25"/>
      <c r="G90" s="25"/>
      <c r="H90" s="25"/>
      <c r="I90" s="25"/>
    </row>
    <row r="91" spans="1:9" ht="15" customHeight="1">
      <c r="A91" s="77" t="s">
        <v>417</v>
      </c>
      <c r="B91" s="25"/>
      <c r="C91" s="25"/>
      <c r="D91" s="25"/>
      <c r="E91" s="25"/>
      <c r="F91" s="25"/>
      <c r="G91" s="25"/>
      <c r="H91" s="25"/>
      <c r="I91" s="25"/>
    </row>
    <row r="92" spans="1:9" ht="15" customHeight="1">
      <c r="A92" s="25"/>
      <c r="B92" s="25"/>
      <c r="C92" s="25"/>
      <c r="D92" s="25"/>
      <c r="E92" s="25"/>
      <c r="F92" s="25"/>
      <c r="G92" s="25"/>
      <c r="H92" s="25"/>
      <c r="I92" s="25"/>
    </row>
    <row r="93" spans="1:9" ht="15" customHeight="1">
      <c r="A93" s="25" t="s">
        <v>418</v>
      </c>
      <c r="B93" s="25"/>
      <c r="C93" s="25"/>
      <c r="D93" s="25"/>
      <c r="E93" s="25"/>
      <c r="F93" s="25"/>
      <c r="G93" s="25"/>
      <c r="H93" s="25"/>
      <c r="I93" s="25"/>
    </row>
    <row r="94" spans="1:9" ht="15" customHeight="1">
      <c r="A94" s="25" t="s">
        <v>25</v>
      </c>
      <c r="B94" s="25"/>
      <c r="C94" s="25"/>
      <c r="D94" s="25"/>
      <c r="E94" s="25"/>
      <c r="F94" s="25"/>
      <c r="G94" s="25"/>
      <c r="H94" s="25"/>
      <c r="I94" s="25"/>
    </row>
    <row r="95" spans="1:9" ht="15" customHeight="1">
      <c r="A95" s="25" t="s">
        <v>26</v>
      </c>
      <c r="B95" s="25"/>
      <c r="C95" s="25"/>
      <c r="D95" s="25"/>
      <c r="E95" s="25"/>
      <c r="F95" s="25"/>
      <c r="G95" s="25"/>
      <c r="H95" s="25"/>
      <c r="I95" s="25"/>
    </row>
    <row r="96" spans="1:9" ht="15" customHeight="1">
      <c r="A96" s="25" t="s">
        <v>419</v>
      </c>
      <c r="B96" s="25"/>
      <c r="C96" s="25"/>
      <c r="D96" s="25"/>
      <c r="E96" s="25"/>
      <c r="F96" s="25"/>
      <c r="G96" s="25"/>
      <c r="H96" s="25"/>
      <c r="I96" s="25"/>
    </row>
    <row r="97" spans="1:9" ht="15" customHeight="1">
      <c r="A97" s="25" t="s">
        <v>27</v>
      </c>
      <c r="B97" s="25"/>
      <c r="C97" s="25"/>
      <c r="D97" s="25"/>
      <c r="E97" s="25"/>
      <c r="F97" s="25"/>
      <c r="G97" s="25"/>
      <c r="H97" s="25"/>
      <c r="I97" s="25"/>
    </row>
    <row r="98" spans="1:9" ht="15" customHeight="1">
      <c r="A98" s="25" t="s">
        <v>380</v>
      </c>
      <c r="B98" s="25"/>
      <c r="C98" s="25"/>
      <c r="D98" s="25"/>
      <c r="E98" s="25"/>
      <c r="F98" s="25"/>
      <c r="G98" s="25"/>
      <c r="H98" s="25"/>
      <c r="I98" s="25"/>
    </row>
    <row r="99" spans="1:9" ht="15" customHeight="1">
      <c r="A99" s="25"/>
      <c r="B99" s="25"/>
      <c r="C99" s="25"/>
      <c r="D99" s="25"/>
      <c r="E99" s="25"/>
      <c r="F99" s="25"/>
      <c r="G99" s="25"/>
      <c r="H99" s="25"/>
      <c r="I99" s="25"/>
    </row>
    <row r="100" spans="1:9" ht="15" customHeight="1">
      <c r="A100" s="25"/>
      <c r="B100" s="25" t="s">
        <v>283</v>
      </c>
      <c r="C100" s="25"/>
      <c r="D100" s="25"/>
      <c r="E100" s="25" t="str">
        <f>A7</f>
        <v>číslo:  4419008325</v>
      </c>
      <c r="F100" s="25"/>
      <c r="G100" s="25"/>
      <c r="H100" s="25"/>
      <c r="I100" s="25"/>
    </row>
    <row r="101" spans="1:9" ht="15" customHeight="1">
      <c r="A101" s="25" t="s">
        <v>421</v>
      </c>
      <c r="B101" s="25"/>
      <c r="C101" s="25"/>
      <c r="D101" s="25"/>
      <c r="E101" s="25"/>
      <c r="F101" s="25"/>
      <c r="G101" s="25"/>
      <c r="H101" s="25"/>
      <c r="I101" s="25"/>
    </row>
    <row r="102" spans="1:9" ht="15" customHeight="1">
      <c r="A102" s="25" t="s">
        <v>28</v>
      </c>
      <c r="B102" s="25"/>
      <c r="C102" s="25"/>
      <c r="D102" s="25"/>
      <c r="E102" s="25"/>
      <c r="F102" s="25"/>
      <c r="G102" s="25"/>
      <c r="H102" s="25"/>
      <c r="I102" s="25"/>
    </row>
    <row r="103" spans="1:9" ht="15" customHeight="1">
      <c r="A103" s="25" t="s">
        <v>29</v>
      </c>
      <c r="B103" s="25"/>
      <c r="C103" s="25"/>
      <c r="D103" s="25"/>
      <c r="E103" s="25"/>
      <c r="F103" s="25"/>
      <c r="G103" s="25"/>
      <c r="H103" s="25"/>
      <c r="I103" s="25"/>
    </row>
    <row r="104" spans="1:9" ht="15" customHeight="1">
      <c r="A104" s="25" t="s">
        <v>30</v>
      </c>
      <c r="B104" s="25"/>
      <c r="C104" s="25"/>
      <c r="D104" s="25"/>
      <c r="E104" s="25"/>
      <c r="F104" s="25"/>
      <c r="G104" s="25"/>
      <c r="H104" s="25"/>
      <c r="I104" s="25"/>
    </row>
    <row r="105" spans="1:9" ht="15" customHeight="1" thickBot="1">
      <c r="A105" s="25" t="s">
        <v>236</v>
      </c>
      <c r="B105" s="25"/>
      <c r="C105" s="25"/>
      <c r="D105" s="25"/>
      <c r="E105" s="25"/>
      <c r="F105" s="25"/>
      <c r="G105" s="25"/>
      <c r="H105" s="25"/>
      <c r="I105" s="25"/>
    </row>
    <row r="106" spans="1:9" ht="15" customHeight="1" thickBot="1">
      <c r="A106" s="25" t="s">
        <v>206</v>
      </c>
      <c r="B106" s="25"/>
      <c r="C106" s="25"/>
      <c r="D106" s="25"/>
      <c r="E106" s="127">
        <v>100</v>
      </c>
      <c r="F106" s="128" t="s">
        <v>202</v>
      </c>
      <c r="G106" s="25"/>
      <c r="H106" s="25"/>
      <c r="I106" s="25"/>
    </row>
    <row r="107" spans="1:9" ht="15" customHeight="1" thickBot="1">
      <c r="A107" s="25" t="s">
        <v>203</v>
      </c>
      <c r="B107" s="25"/>
      <c r="C107" s="25"/>
      <c r="D107" s="25"/>
      <c r="E107" s="127">
        <v>100</v>
      </c>
      <c r="F107" s="128" t="s">
        <v>202</v>
      </c>
      <c r="G107" s="25"/>
      <c r="H107" s="25"/>
      <c r="I107" s="25"/>
    </row>
    <row r="108" spans="1:9" ht="15" customHeight="1" thickBot="1">
      <c r="A108" s="25" t="s">
        <v>204</v>
      </c>
      <c r="B108" s="25"/>
      <c r="C108" s="25"/>
      <c r="D108" s="25"/>
      <c r="E108" s="25"/>
      <c r="F108" s="25"/>
      <c r="G108" s="25"/>
      <c r="H108" s="25"/>
      <c r="I108" s="25"/>
    </row>
    <row r="109" spans="1:9" ht="15" customHeight="1" thickBot="1">
      <c r="A109" s="25" t="s">
        <v>205</v>
      </c>
      <c r="B109" s="25"/>
      <c r="C109" s="25"/>
      <c r="D109" s="25"/>
      <c r="E109" s="127">
        <v>100</v>
      </c>
      <c r="F109" s="128" t="s">
        <v>202</v>
      </c>
      <c r="G109" s="25"/>
      <c r="H109" s="25"/>
      <c r="I109" s="25"/>
    </row>
    <row r="110" spans="1:9" ht="15" customHeight="1">
      <c r="A110" s="25"/>
      <c r="B110" s="25"/>
      <c r="C110" s="25"/>
      <c r="D110" s="25"/>
      <c r="E110" s="25"/>
      <c r="F110" s="25"/>
      <c r="G110" s="25"/>
      <c r="H110" s="25"/>
      <c r="I110" s="25"/>
    </row>
    <row r="111" spans="1:9" ht="15" customHeight="1">
      <c r="A111" s="25" t="s">
        <v>234</v>
      </c>
      <c r="B111" s="25"/>
      <c r="C111" s="25"/>
      <c r="D111" s="25"/>
      <c r="E111" s="25"/>
      <c r="F111" s="25"/>
      <c r="G111" s="25"/>
      <c r="H111" s="25"/>
      <c r="I111" s="25"/>
    </row>
    <row r="112" spans="1:9" ht="15" customHeight="1">
      <c r="A112" s="25" t="s">
        <v>235</v>
      </c>
      <c r="B112" s="25"/>
      <c r="C112" s="25"/>
      <c r="D112" s="25"/>
      <c r="E112" s="25"/>
      <c r="F112" s="25"/>
      <c r="G112" s="25"/>
      <c r="H112" s="25"/>
      <c r="I112" s="25"/>
    </row>
    <row r="113" ht="15" customHeight="1"/>
    <row r="114" ht="15" customHeight="1"/>
    <row r="115" ht="15" customHeight="1"/>
    <row r="116" ht="15" customHeight="1" hidden="1">
      <c r="A116" s="198">
        <f>SUM(F73:G76)</f>
        <v>1002705.85</v>
      </c>
    </row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</sheetData>
  <sheetProtection formatCells="0" formatColumns="0"/>
  <mergeCells count="19">
    <mergeCell ref="A89:B89"/>
    <mergeCell ref="A85:B85"/>
    <mergeCell ref="A86:B86"/>
    <mergeCell ref="A87:B87"/>
    <mergeCell ref="A88:B88"/>
    <mergeCell ref="A15:I16"/>
    <mergeCell ref="H73:I73"/>
    <mergeCell ref="H74:I74"/>
    <mergeCell ref="H76:I76"/>
    <mergeCell ref="F75:G75"/>
    <mergeCell ref="A7:I7"/>
    <mergeCell ref="F73:G73"/>
    <mergeCell ref="F74:G74"/>
    <mergeCell ref="A10:I10"/>
    <mergeCell ref="A19:I19"/>
    <mergeCell ref="F77:G77"/>
    <mergeCell ref="H75:I75"/>
    <mergeCell ref="H77:I77"/>
    <mergeCell ref="F76:G76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portrait" paperSize="9" scale="95" r:id="rId2"/>
  <rowBreaks count="2" manualBreakCount="2">
    <brk id="49" max="255" man="1"/>
    <brk id="9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8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2" width="9.125" style="4" customWidth="1"/>
    <col min="3" max="3" width="11.625" style="4" customWidth="1"/>
    <col min="4" max="4" width="10.375" style="4" customWidth="1"/>
    <col min="5" max="5" width="12.00390625" style="4" customWidth="1"/>
    <col min="6" max="6" width="9.125" style="4" customWidth="1"/>
    <col min="7" max="7" width="10.875" style="4" customWidth="1"/>
    <col min="8" max="8" width="10.125" style="4" customWidth="1"/>
    <col min="9" max="9" width="11.00390625" style="4" customWidth="1"/>
    <col min="10" max="10" width="2.25390625" style="4" customWidth="1"/>
    <col min="11" max="16384" width="9.125" style="4" customWidth="1"/>
  </cols>
  <sheetData>
    <row r="1" spans="1:9" ht="12.75">
      <c r="A1" s="25"/>
      <c r="B1" s="25"/>
      <c r="C1" s="25"/>
      <c r="D1" s="25"/>
      <c r="E1" s="25"/>
      <c r="F1" s="25"/>
      <c r="G1" s="25"/>
      <c r="H1" s="25"/>
      <c r="I1" s="25"/>
    </row>
    <row r="2" spans="1:9" ht="12.75">
      <c r="A2" s="25"/>
      <c r="B2" s="25"/>
      <c r="C2" s="25"/>
      <c r="D2" s="25"/>
      <c r="E2" s="25"/>
      <c r="F2" s="25"/>
      <c r="G2" s="25"/>
      <c r="H2" s="25"/>
      <c r="I2" s="25"/>
    </row>
    <row r="3" spans="1:9" ht="15">
      <c r="A3" s="77"/>
      <c r="B3" s="78"/>
      <c r="C3" s="79"/>
      <c r="D3" s="80"/>
      <c r="E3" s="25"/>
      <c r="F3" s="25"/>
      <c r="G3" s="25"/>
      <c r="H3" s="25"/>
      <c r="I3" s="25"/>
    </row>
    <row r="4" spans="1:9" ht="15" customHeight="1">
      <c r="A4" s="77"/>
      <c r="B4" s="25"/>
      <c r="C4" s="79"/>
      <c r="D4" s="82" t="s">
        <v>111</v>
      </c>
      <c r="E4" s="131"/>
      <c r="F4" s="82"/>
      <c r="G4" s="83" t="s">
        <v>61</v>
      </c>
      <c r="H4" s="25"/>
      <c r="I4" s="86" t="str">
        <f>'poistná zmluva'!C7</f>
        <v>01.01.2017</v>
      </c>
    </row>
    <row r="5" spans="1:8" ht="15">
      <c r="A5" s="77"/>
      <c r="B5" s="25"/>
      <c r="C5" s="79"/>
      <c r="D5" s="25"/>
      <c r="E5" s="85" t="s">
        <v>101</v>
      </c>
      <c r="F5" s="83"/>
      <c r="G5" s="83"/>
      <c r="H5" s="25"/>
    </row>
    <row r="6" spans="1:9" ht="15">
      <c r="A6" s="77"/>
      <c r="B6" s="87"/>
      <c r="C6" s="79"/>
      <c r="D6" s="80"/>
      <c r="E6" s="25"/>
      <c r="F6" s="25"/>
      <c r="G6" s="25"/>
      <c r="H6" s="25"/>
      <c r="I6" s="132" t="str">
        <f>'poistná zmluva'!F7</f>
        <v>na dobu neurčitú</v>
      </c>
    </row>
    <row r="7" spans="1:9" ht="20.25">
      <c r="A7" s="235" t="str">
        <f>'vl.č.1 živel'!A7:I7</f>
        <v>číslo:  4419008325</v>
      </c>
      <c r="B7" s="235"/>
      <c r="C7" s="235"/>
      <c r="D7" s="235"/>
      <c r="E7" s="235"/>
      <c r="F7" s="235"/>
      <c r="G7" s="235"/>
      <c r="H7" s="235"/>
      <c r="I7" s="235"/>
    </row>
    <row r="8" spans="1:9" ht="6.75" customHeight="1">
      <c r="A8" s="25"/>
      <c r="B8" s="25"/>
      <c r="C8" s="25"/>
      <c r="D8" s="25"/>
      <c r="E8" s="25"/>
      <c r="F8" s="25"/>
      <c r="G8" s="25"/>
      <c r="H8" s="25"/>
      <c r="I8" s="25"/>
    </row>
    <row r="9" spans="1:9" ht="13.5" thickBot="1">
      <c r="A9" s="25"/>
      <c r="B9" s="25"/>
      <c r="C9" s="25"/>
      <c r="D9" s="25"/>
      <c r="E9" s="25"/>
      <c r="F9" s="25"/>
      <c r="G9" s="25"/>
      <c r="H9" s="25"/>
      <c r="I9" s="25"/>
    </row>
    <row r="10" spans="1:9" ht="33" customHeight="1" thickBot="1">
      <c r="A10" s="239" t="s">
        <v>109</v>
      </c>
      <c r="B10" s="239"/>
      <c r="C10" s="239"/>
      <c r="D10" s="239"/>
      <c r="E10" s="239"/>
      <c r="F10" s="239"/>
      <c r="G10" s="239"/>
      <c r="H10" s="239"/>
      <c r="I10" s="239"/>
    </row>
    <row r="11" spans="1:9" ht="12.75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5">
      <c r="A12" s="77" t="s">
        <v>257</v>
      </c>
      <c r="B12" s="25"/>
      <c r="C12" s="25"/>
      <c r="D12" s="25"/>
      <c r="E12" s="25"/>
      <c r="F12" s="25"/>
      <c r="G12" s="25"/>
      <c r="H12" s="25"/>
      <c r="I12" s="25"/>
    </row>
    <row r="13" spans="1:9" ht="9" customHeight="1">
      <c r="A13" s="77"/>
      <c r="B13" s="25"/>
      <c r="C13" s="25"/>
      <c r="D13" s="25"/>
      <c r="E13" s="25"/>
      <c r="F13" s="25"/>
      <c r="G13" s="25"/>
      <c r="H13" s="25"/>
      <c r="I13" s="25"/>
    </row>
    <row r="14" spans="1:9" ht="12.75">
      <c r="A14" s="160" t="s">
        <v>491</v>
      </c>
      <c r="B14" s="25"/>
      <c r="C14" s="25"/>
      <c r="D14" s="25"/>
      <c r="E14" s="25"/>
      <c r="F14" s="25"/>
      <c r="G14" s="25"/>
      <c r="H14" s="25"/>
      <c r="I14" s="25"/>
    </row>
    <row r="15" spans="1:9" ht="12.75">
      <c r="A15" s="25" t="s">
        <v>270</v>
      </c>
      <c r="B15" s="25"/>
      <c r="C15" s="25"/>
      <c r="D15" s="133">
        <v>150</v>
      </c>
      <c r="E15" s="89" t="s">
        <v>271</v>
      </c>
      <c r="F15" s="25"/>
      <c r="G15" s="25"/>
      <c r="H15" s="25"/>
      <c r="I15" s="25"/>
    </row>
    <row r="16" spans="1:9" ht="39.75" customHeight="1">
      <c r="A16" s="253" t="s">
        <v>479</v>
      </c>
      <c r="B16" s="253"/>
      <c r="C16" s="253"/>
      <c r="D16" s="253"/>
      <c r="E16" s="253"/>
      <c r="F16" s="253"/>
      <c r="G16" s="253"/>
      <c r="H16" s="253"/>
      <c r="I16" s="253"/>
    </row>
    <row r="17" spans="1:9" ht="12.75">
      <c r="A17" s="63" t="s">
        <v>277</v>
      </c>
      <c r="B17" s="25"/>
      <c r="C17" s="25"/>
      <c r="D17" s="25"/>
      <c r="E17" s="25"/>
      <c r="F17" s="25"/>
      <c r="G17" s="25"/>
      <c r="H17" s="133">
        <v>5000</v>
      </c>
      <c r="I17" s="89" t="s">
        <v>272</v>
      </c>
    </row>
    <row r="18" spans="1:9" ht="12.75">
      <c r="A18" s="160" t="s">
        <v>437</v>
      </c>
      <c r="B18" s="25"/>
      <c r="C18" s="25"/>
      <c r="D18" s="25"/>
      <c r="E18" s="25"/>
      <c r="F18" s="25"/>
      <c r="G18" s="25"/>
      <c r="H18" s="133">
        <v>330</v>
      </c>
      <c r="I18" s="89" t="s">
        <v>271</v>
      </c>
    </row>
    <row r="19" spans="1:9" ht="12.75">
      <c r="A19" s="161" t="s">
        <v>438</v>
      </c>
      <c r="B19" s="25"/>
      <c r="C19" s="25"/>
      <c r="D19" s="25"/>
      <c r="E19" s="25"/>
      <c r="F19" s="25"/>
      <c r="G19" s="25"/>
      <c r="H19" s="133">
        <v>330</v>
      </c>
      <c r="I19" s="89" t="s">
        <v>271</v>
      </c>
    </row>
    <row r="20" spans="1:9" ht="12.75">
      <c r="A20" s="160" t="s">
        <v>439</v>
      </c>
      <c r="B20" s="25"/>
      <c r="C20" s="25"/>
      <c r="D20" s="25"/>
      <c r="E20" s="25"/>
      <c r="F20" s="133"/>
      <c r="G20" s="89" t="s">
        <v>273</v>
      </c>
      <c r="H20" s="25"/>
      <c r="I20" s="25"/>
    </row>
    <row r="21" spans="1:9" ht="12.75">
      <c r="A21" s="160" t="s">
        <v>505</v>
      </c>
      <c r="B21" s="25"/>
      <c r="C21" s="25"/>
      <c r="D21" s="25"/>
      <c r="E21" s="25"/>
      <c r="F21" s="25"/>
      <c r="G21" s="25"/>
      <c r="H21" s="25"/>
      <c r="I21" s="25"/>
    </row>
    <row r="22" spans="1:9" ht="12.75">
      <c r="A22" s="63" t="s">
        <v>424</v>
      </c>
      <c r="B22" s="25"/>
      <c r="C22" s="25"/>
      <c r="D22" s="25"/>
      <c r="E22" s="25"/>
      <c r="F22" s="25"/>
      <c r="G22" s="25"/>
      <c r="H22" s="133">
        <v>5000</v>
      </c>
      <c r="I22" s="89" t="s">
        <v>271</v>
      </c>
    </row>
    <row r="23" spans="1:9" ht="12.75">
      <c r="A23" s="160" t="s">
        <v>440</v>
      </c>
      <c r="B23" s="25"/>
      <c r="C23" s="25"/>
      <c r="D23" s="25"/>
      <c r="E23" s="25"/>
      <c r="F23" s="25"/>
      <c r="G23" s="25"/>
      <c r="H23" s="25"/>
      <c r="I23" s="25"/>
    </row>
    <row r="24" spans="1:9" ht="12.75">
      <c r="A24" s="25" t="s">
        <v>274</v>
      </c>
      <c r="B24" s="25"/>
      <c r="C24" s="25"/>
      <c r="D24" s="25"/>
      <c r="E24" s="25"/>
      <c r="F24" s="25"/>
      <c r="G24" s="25"/>
      <c r="H24" s="133">
        <v>1000</v>
      </c>
      <c r="I24" s="89" t="s">
        <v>271</v>
      </c>
    </row>
    <row r="25" spans="1:9" ht="12.75">
      <c r="A25" s="25" t="s">
        <v>278</v>
      </c>
      <c r="B25" s="25"/>
      <c r="C25" s="25"/>
      <c r="D25" s="25"/>
      <c r="E25" s="25"/>
      <c r="F25" s="25"/>
      <c r="G25" s="25"/>
      <c r="H25" s="25"/>
      <c r="I25" s="25"/>
    </row>
    <row r="26" spans="1:9" ht="12.7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5">
      <c r="A27" s="162" t="s">
        <v>258</v>
      </c>
      <c r="B27" s="25"/>
      <c r="C27" s="25"/>
      <c r="D27" s="25"/>
      <c r="E27" s="25"/>
      <c r="F27" s="25"/>
      <c r="G27" s="25"/>
      <c r="H27" s="25"/>
      <c r="I27" s="25"/>
    </row>
    <row r="28" spans="1:9" ht="8.25" customHeight="1">
      <c r="A28" s="134"/>
      <c r="B28" s="25"/>
      <c r="C28" s="25"/>
      <c r="D28" s="25"/>
      <c r="E28" s="25"/>
      <c r="F28" s="25"/>
      <c r="G28" s="25"/>
      <c r="H28" s="25"/>
      <c r="I28" s="25"/>
    </row>
    <row r="29" spans="1:9" ht="12.75">
      <c r="A29" s="63" t="s">
        <v>488</v>
      </c>
      <c r="B29" s="25"/>
      <c r="C29" s="25"/>
      <c r="D29" s="25"/>
      <c r="E29" s="25"/>
      <c r="F29" s="25"/>
      <c r="G29" s="25"/>
      <c r="H29" s="25"/>
      <c r="I29" s="25"/>
    </row>
    <row r="30" spans="1:9" ht="12.75">
      <c r="A30" s="25" t="s">
        <v>489</v>
      </c>
      <c r="B30" s="25"/>
      <c r="C30" s="25"/>
      <c r="D30" s="25"/>
      <c r="E30" s="25"/>
      <c r="F30" s="25"/>
      <c r="G30" s="25"/>
      <c r="H30" s="25"/>
      <c r="I30" s="25"/>
    </row>
    <row r="31" spans="1:9" ht="12.75">
      <c r="A31" s="25" t="s">
        <v>110</v>
      </c>
      <c r="B31" s="25"/>
      <c r="C31" s="25"/>
      <c r="D31" s="25"/>
      <c r="E31" s="25"/>
      <c r="F31" s="25"/>
      <c r="G31" s="25"/>
      <c r="H31" s="25"/>
      <c r="I31" s="25"/>
    </row>
    <row r="32" spans="1:9" ht="12.75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12.75">
      <c r="A33" s="25" t="s">
        <v>473</v>
      </c>
      <c r="B33" s="25"/>
      <c r="C33" s="25"/>
      <c r="D33" s="25"/>
      <c r="E33" s="25"/>
      <c r="F33" s="25"/>
      <c r="G33" s="25"/>
      <c r="H33" s="25"/>
      <c r="I33" s="25"/>
    </row>
    <row r="34" spans="1:9" ht="12" customHeight="1">
      <c r="A34" s="25" t="s">
        <v>207</v>
      </c>
      <c r="B34" s="25"/>
      <c r="C34" s="25"/>
      <c r="D34" s="25"/>
      <c r="E34" s="25"/>
      <c r="F34" s="25"/>
      <c r="G34" s="25"/>
      <c r="H34" s="25"/>
      <c r="I34" s="25"/>
    </row>
    <row r="35" spans="1:9" ht="12.75" customHeight="1">
      <c r="A35" s="135" t="s">
        <v>228</v>
      </c>
      <c r="B35" s="25"/>
      <c r="C35" s="25"/>
      <c r="D35" s="25"/>
      <c r="E35" s="25"/>
      <c r="F35" s="25"/>
      <c r="G35" s="25"/>
      <c r="H35" s="25"/>
      <c r="I35" s="25"/>
    </row>
    <row r="36" spans="1:9" ht="11.25" customHeight="1">
      <c r="A36" s="25" t="s">
        <v>425</v>
      </c>
      <c r="B36" s="25"/>
      <c r="C36" s="25"/>
      <c r="D36" s="25"/>
      <c r="E36" s="25"/>
      <c r="F36" s="25"/>
      <c r="G36" s="25"/>
      <c r="H36" s="25"/>
      <c r="I36" s="25"/>
    </row>
    <row r="37" spans="1:9" ht="37.5" customHeight="1">
      <c r="A37" s="270" t="s">
        <v>266</v>
      </c>
      <c r="B37" s="270"/>
      <c r="C37" s="270"/>
      <c r="D37" s="270"/>
      <c r="E37" s="270"/>
      <c r="F37" s="270"/>
      <c r="G37" s="270"/>
      <c r="H37" s="270"/>
      <c r="I37" s="270"/>
    </row>
    <row r="38" spans="1:9" s="12" customFormat="1" ht="26.25" customHeight="1">
      <c r="A38" s="270" t="s">
        <v>230</v>
      </c>
      <c r="B38" s="270"/>
      <c r="C38" s="270"/>
      <c r="D38" s="270"/>
      <c r="E38" s="270"/>
      <c r="F38" s="270"/>
      <c r="G38" s="270"/>
      <c r="H38" s="270"/>
      <c r="I38" s="270"/>
    </row>
    <row r="39" spans="1:9" ht="27" customHeight="1">
      <c r="A39" s="270" t="s">
        <v>231</v>
      </c>
      <c r="B39" s="270"/>
      <c r="C39" s="270"/>
      <c r="D39" s="270"/>
      <c r="E39" s="270"/>
      <c r="F39" s="270"/>
      <c r="G39" s="270"/>
      <c r="H39" s="270"/>
      <c r="I39" s="270"/>
    </row>
    <row r="40" spans="1:9" ht="12.75" customHeight="1">
      <c r="A40" s="129" t="s">
        <v>229</v>
      </c>
      <c r="B40" s="25"/>
      <c r="C40" s="25"/>
      <c r="D40" s="25"/>
      <c r="E40" s="25"/>
      <c r="F40" s="25"/>
      <c r="G40" s="25"/>
      <c r="H40" s="25"/>
      <c r="I40" s="25"/>
    </row>
    <row r="41" spans="1:9" ht="12.75" customHeight="1">
      <c r="A41" s="25" t="s">
        <v>512</v>
      </c>
      <c r="B41" s="25"/>
      <c r="C41" s="25"/>
      <c r="D41" s="25"/>
      <c r="E41" s="25"/>
      <c r="F41" s="25"/>
      <c r="G41" s="25"/>
      <c r="H41" s="25"/>
      <c r="I41" s="25"/>
    </row>
    <row r="42" spans="1:9" ht="9" customHeight="1">
      <c r="A42" s="25"/>
      <c r="B42" s="25"/>
      <c r="C42" s="25"/>
      <c r="D42" s="25"/>
      <c r="E42" s="25"/>
      <c r="F42" s="25"/>
      <c r="G42" s="25"/>
      <c r="H42" s="25"/>
      <c r="I42" s="25"/>
    </row>
    <row r="43" spans="1:9" ht="9" customHeight="1">
      <c r="A43" s="25"/>
      <c r="B43" s="25"/>
      <c r="C43" s="25"/>
      <c r="D43" s="25"/>
      <c r="E43" s="25"/>
      <c r="F43" s="25"/>
      <c r="G43" s="25"/>
      <c r="H43" s="25"/>
      <c r="I43" s="25"/>
    </row>
    <row r="44" spans="1:9" ht="12.75">
      <c r="A44" s="25" t="s">
        <v>152</v>
      </c>
      <c r="B44" s="25"/>
      <c r="C44" s="25"/>
      <c r="D44" s="25"/>
      <c r="E44" s="25"/>
      <c r="F44" s="25"/>
      <c r="G44" s="25"/>
      <c r="H44" s="25"/>
      <c r="I44" s="25"/>
    </row>
    <row r="45" spans="1:9" ht="6.75" customHeight="1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2.75">
      <c r="A46" s="25" t="s">
        <v>426</v>
      </c>
      <c r="B46" s="25"/>
      <c r="C46" s="25"/>
      <c r="D46" s="25"/>
      <c r="E46" s="25"/>
      <c r="F46" s="25"/>
      <c r="G46" s="25"/>
      <c r="H46" s="25"/>
      <c r="I46" s="25"/>
    </row>
    <row r="47" spans="1:9" ht="12.75">
      <c r="A47" s="25" t="s">
        <v>427</v>
      </c>
      <c r="B47" s="25"/>
      <c r="C47" s="25"/>
      <c r="D47" s="25"/>
      <c r="E47" s="25"/>
      <c r="F47" s="25"/>
      <c r="G47" s="25"/>
      <c r="H47" s="25"/>
      <c r="I47" s="25"/>
    </row>
    <row r="48" spans="1:9" ht="12.75">
      <c r="A48" s="25"/>
      <c r="B48" s="25"/>
      <c r="C48" s="25"/>
      <c r="D48" s="25"/>
      <c r="E48" s="25"/>
      <c r="F48" s="25"/>
      <c r="G48" s="25"/>
      <c r="H48" s="25"/>
      <c r="I48" s="25"/>
    </row>
    <row r="49" spans="1:9" ht="12.75">
      <c r="A49" s="25" t="s">
        <v>280</v>
      </c>
      <c r="B49" s="25"/>
      <c r="C49" s="25"/>
      <c r="D49" s="25"/>
      <c r="E49" s="25" t="str">
        <f>A7</f>
        <v>číslo:  4419008325</v>
      </c>
      <c r="F49" s="25"/>
      <c r="G49" s="25"/>
      <c r="H49" s="25"/>
      <c r="I49" s="25"/>
    </row>
    <row r="50" spans="1:9" ht="12.75">
      <c r="A50" s="25" t="s">
        <v>428</v>
      </c>
      <c r="B50" s="25"/>
      <c r="C50" s="25"/>
      <c r="D50" s="25"/>
      <c r="E50" s="25"/>
      <c r="F50" s="25"/>
      <c r="G50" s="25"/>
      <c r="H50" s="25"/>
      <c r="I50" s="25"/>
    </row>
    <row r="51" spans="1:9" ht="12.75">
      <c r="A51" s="25" t="s">
        <v>31</v>
      </c>
      <c r="B51" s="25"/>
      <c r="C51" s="25"/>
      <c r="D51" s="25"/>
      <c r="E51" s="25"/>
      <c r="F51" s="25"/>
      <c r="G51" s="25"/>
      <c r="H51" s="25"/>
      <c r="I51" s="25"/>
    </row>
    <row r="52" spans="1:9" ht="12.75">
      <c r="A52" s="25" t="s">
        <v>429</v>
      </c>
      <c r="B52" s="25"/>
      <c r="C52" s="25"/>
      <c r="D52" s="25"/>
      <c r="E52" s="25"/>
      <c r="F52" s="25"/>
      <c r="G52" s="25"/>
      <c r="H52" s="25"/>
      <c r="I52" s="25"/>
    </row>
    <row r="53" spans="1:9" ht="12.75">
      <c r="A53" s="25" t="s">
        <v>32</v>
      </c>
      <c r="B53" s="25"/>
      <c r="C53" s="25"/>
      <c r="D53" s="25"/>
      <c r="E53" s="25"/>
      <c r="F53" s="25"/>
      <c r="G53" s="25"/>
      <c r="H53" s="25"/>
      <c r="I53" s="25"/>
    </row>
    <row r="54" spans="1:9" ht="12.75">
      <c r="A54" s="25" t="s">
        <v>430</v>
      </c>
      <c r="B54" s="25"/>
      <c r="C54" s="25"/>
      <c r="D54" s="25"/>
      <c r="E54" s="25"/>
      <c r="F54" s="25"/>
      <c r="G54" s="25"/>
      <c r="H54" s="25"/>
      <c r="I54" s="25"/>
    </row>
    <row r="55" spans="1:9" ht="12.75">
      <c r="A55" s="25" t="s">
        <v>33</v>
      </c>
      <c r="B55" s="25"/>
      <c r="C55" s="25"/>
      <c r="D55" s="25"/>
      <c r="E55" s="25"/>
      <c r="F55" s="25"/>
      <c r="G55" s="25"/>
      <c r="H55" s="25"/>
      <c r="I55" s="25"/>
    </row>
    <row r="56" spans="1:9" ht="12.75">
      <c r="A56" s="25" t="s">
        <v>431</v>
      </c>
      <c r="B56" s="25"/>
      <c r="C56" s="25"/>
      <c r="D56" s="25"/>
      <c r="E56" s="25"/>
      <c r="F56" s="25"/>
      <c r="G56" s="25"/>
      <c r="H56" s="25"/>
      <c r="I56" s="25"/>
    </row>
    <row r="57" spans="1:9" ht="12.75">
      <c r="A57" s="25" t="s">
        <v>34</v>
      </c>
      <c r="B57" s="25"/>
      <c r="C57" s="25"/>
      <c r="D57" s="25"/>
      <c r="E57" s="25"/>
      <c r="F57" s="25"/>
      <c r="G57" s="25"/>
      <c r="H57" s="25"/>
      <c r="I57" s="25"/>
    </row>
    <row r="58" spans="1:9" ht="12.75">
      <c r="A58" s="25" t="s">
        <v>432</v>
      </c>
      <c r="B58" s="25"/>
      <c r="C58" s="25"/>
      <c r="D58" s="25"/>
      <c r="E58" s="25"/>
      <c r="F58" s="25"/>
      <c r="G58" s="25"/>
      <c r="H58" s="25"/>
      <c r="I58" s="25"/>
    </row>
    <row r="59" spans="1:9" ht="12.75">
      <c r="A59" s="25" t="s">
        <v>35</v>
      </c>
      <c r="B59" s="25"/>
      <c r="C59" s="25"/>
      <c r="D59" s="25"/>
      <c r="E59" s="25"/>
      <c r="F59" s="25"/>
      <c r="G59" s="25"/>
      <c r="H59" s="25"/>
      <c r="I59" s="25"/>
    </row>
    <row r="60" spans="1:9" ht="12.75">
      <c r="A60" s="25" t="s">
        <v>36</v>
      </c>
      <c r="B60" s="25"/>
      <c r="C60" s="25"/>
      <c r="D60" s="25"/>
      <c r="E60" s="25"/>
      <c r="F60" s="25"/>
      <c r="G60" s="25"/>
      <c r="H60" s="25"/>
      <c r="I60" s="25"/>
    </row>
    <row r="61" spans="1:9" ht="12.75">
      <c r="A61" s="25" t="s">
        <v>433</v>
      </c>
      <c r="B61" s="25"/>
      <c r="C61" s="25"/>
      <c r="D61" s="25"/>
      <c r="E61" s="25"/>
      <c r="F61" s="25"/>
      <c r="G61" s="25"/>
      <c r="H61" s="25"/>
      <c r="I61" s="25"/>
    </row>
    <row r="62" spans="1:9" ht="12.75">
      <c r="A62" s="25" t="s">
        <v>37</v>
      </c>
      <c r="B62" s="25"/>
      <c r="C62" s="25"/>
      <c r="D62" s="25"/>
      <c r="E62" s="25"/>
      <c r="F62" s="25"/>
      <c r="G62" s="25"/>
      <c r="H62" s="25"/>
      <c r="I62" s="25"/>
    </row>
    <row r="63" spans="1:9" ht="12.75">
      <c r="A63" s="25"/>
      <c r="B63" s="25"/>
      <c r="C63" s="25"/>
      <c r="D63" s="25"/>
      <c r="E63" s="25"/>
      <c r="F63" s="25"/>
      <c r="G63" s="25"/>
      <c r="H63" s="25"/>
      <c r="I63" s="137"/>
    </row>
    <row r="64" spans="1:9" ht="12.75">
      <c r="A64" s="25" t="s">
        <v>112</v>
      </c>
      <c r="B64" s="25"/>
      <c r="C64" s="25"/>
      <c r="D64" s="25"/>
      <c r="E64" s="25"/>
      <c r="F64" s="25"/>
      <c r="G64" s="25"/>
      <c r="H64" s="25"/>
      <c r="I64" s="25"/>
    </row>
    <row r="65" spans="1:9" ht="12.75">
      <c r="A65" s="25" t="s">
        <v>434</v>
      </c>
      <c r="B65" s="25"/>
      <c r="C65" s="25"/>
      <c r="D65" s="25"/>
      <c r="E65" s="25"/>
      <c r="F65" s="25"/>
      <c r="G65" s="25"/>
      <c r="H65" s="25"/>
      <c r="I65" s="25"/>
    </row>
    <row r="66" spans="1:9" ht="12.75">
      <c r="A66" s="25" t="s">
        <v>114</v>
      </c>
      <c r="B66" s="25"/>
      <c r="C66" s="25"/>
      <c r="D66" s="25"/>
      <c r="E66" s="25"/>
      <c r="F66" s="25"/>
      <c r="G66" s="25"/>
      <c r="H66" s="25"/>
      <c r="I66" s="25"/>
    </row>
    <row r="67" spans="1:9" ht="12.75">
      <c r="A67" s="25" t="s">
        <v>435</v>
      </c>
      <c r="B67" s="25"/>
      <c r="C67" s="25"/>
      <c r="D67" s="25"/>
      <c r="E67" s="25"/>
      <c r="F67" s="25"/>
      <c r="G67" s="25"/>
      <c r="H67" s="25"/>
      <c r="I67" s="25"/>
    </row>
    <row r="68" spans="1:9" ht="12.75">
      <c r="A68" s="25" t="s">
        <v>436</v>
      </c>
      <c r="B68" s="25"/>
      <c r="C68" s="25"/>
      <c r="D68" s="25"/>
      <c r="E68" s="25"/>
      <c r="F68" s="25"/>
      <c r="G68" s="25"/>
      <c r="H68" s="25"/>
      <c r="I68" s="25"/>
    </row>
    <row r="69" spans="1:9" ht="12.75">
      <c r="A69" s="25" t="s">
        <v>113</v>
      </c>
      <c r="B69" s="25"/>
      <c r="C69" s="25"/>
      <c r="D69" s="25"/>
      <c r="E69" s="25"/>
      <c r="F69" s="25"/>
      <c r="G69" s="25"/>
      <c r="H69" s="25"/>
      <c r="I69" s="25"/>
    </row>
    <row r="70" spans="1:9" ht="12.75">
      <c r="A70" s="138" t="s">
        <v>115</v>
      </c>
      <c r="B70" s="139"/>
      <c r="C70" s="138"/>
      <c r="D70" s="140"/>
      <c r="E70" s="141" t="s">
        <v>116</v>
      </c>
      <c r="F70" s="140"/>
      <c r="G70" s="140"/>
      <c r="H70" s="140"/>
      <c r="I70" s="139"/>
    </row>
    <row r="71" spans="1:9" ht="12.75">
      <c r="A71" s="142"/>
      <c r="B71" s="143"/>
      <c r="C71" s="142"/>
      <c r="D71" s="144"/>
      <c r="E71" s="144"/>
      <c r="F71" s="144"/>
      <c r="G71" s="144"/>
      <c r="H71" s="144"/>
      <c r="I71" s="143"/>
    </row>
    <row r="72" spans="1:9" ht="12" customHeight="1">
      <c r="A72" s="145" t="s">
        <v>250</v>
      </c>
      <c r="B72" s="139"/>
      <c r="C72" s="145" t="s">
        <v>117</v>
      </c>
      <c r="D72" s="140"/>
      <c r="E72" s="140"/>
      <c r="F72" s="140"/>
      <c r="G72" s="140"/>
      <c r="H72" s="140"/>
      <c r="I72" s="139"/>
    </row>
    <row r="73" spans="1:9" ht="12" customHeight="1">
      <c r="A73" s="142" t="s">
        <v>248</v>
      </c>
      <c r="B73" s="143"/>
      <c r="C73" s="142" t="s">
        <v>118</v>
      </c>
      <c r="D73" s="144"/>
      <c r="E73" s="144"/>
      <c r="F73" s="144"/>
      <c r="G73" s="144"/>
      <c r="H73" s="144"/>
      <c r="I73" s="143"/>
    </row>
    <row r="74" spans="1:9" ht="12" customHeight="1">
      <c r="A74" s="145" t="s">
        <v>251</v>
      </c>
      <c r="B74" s="139"/>
      <c r="C74" s="145" t="s">
        <v>119</v>
      </c>
      <c r="D74" s="140"/>
      <c r="E74" s="140"/>
      <c r="F74" s="140"/>
      <c r="G74" s="140"/>
      <c r="H74" s="140"/>
      <c r="I74" s="139"/>
    </row>
    <row r="75" spans="1:9" ht="12" customHeight="1">
      <c r="A75" s="146" t="s">
        <v>249</v>
      </c>
      <c r="B75" s="147"/>
      <c r="C75" s="146" t="s">
        <v>120</v>
      </c>
      <c r="D75" s="130"/>
      <c r="E75" s="130"/>
      <c r="F75" s="130"/>
      <c r="G75" s="130"/>
      <c r="H75" s="130"/>
      <c r="I75" s="147"/>
    </row>
    <row r="76" spans="1:9" ht="12" customHeight="1">
      <c r="A76" s="146"/>
      <c r="B76" s="147"/>
      <c r="C76" s="146" t="s">
        <v>121</v>
      </c>
      <c r="D76" s="130"/>
      <c r="E76" s="130"/>
      <c r="F76" s="130"/>
      <c r="G76" s="130"/>
      <c r="H76" s="130"/>
      <c r="I76" s="147"/>
    </row>
    <row r="77" spans="1:9" ht="12" customHeight="1">
      <c r="A77" s="142"/>
      <c r="B77" s="143"/>
      <c r="C77" s="142" t="s">
        <v>122</v>
      </c>
      <c r="D77" s="144"/>
      <c r="E77" s="144"/>
      <c r="F77" s="144"/>
      <c r="G77" s="144"/>
      <c r="H77" s="144"/>
      <c r="I77" s="143"/>
    </row>
    <row r="78" spans="1:9" ht="12" customHeight="1">
      <c r="A78" s="145" t="s">
        <v>252</v>
      </c>
      <c r="B78" s="139"/>
      <c r="C78" s="145" t="s">
        <v>117</v>
      </c>
      <c r="D78" s="140"/>
      <c r="E78" s="140"/>
      <c r="F78" s="140"/>
      <c r="G78" s="140"/>
      <c r="H78" s="140"/>
      <c r="I78" s="139"/>
    </row>
    <row r="79" spans="1:9" ht="12" customHeight="1">
      <c r="A79" s="146" t="s">
        <v>248</v>
      </c>
      <c r="B79" s="147"/>
      <c r="C79" s="146" t="s">
        <v>53</v>
      </c>
      <c r="D79" s="130"/>
      <c r="E79" s="130"/>
      <c r="F79" s="130"/>
      <c r="G79" s="130"/>
      <c r="H79" s="130"/>
      <c r="I79" s="147"/>
    </row>
    <row r="80" spans="1:9" ht="12" customHeight="1">
      <c r="A80" s="142"/>
      <c r="B80" s="143"/>
      <c r="C80" s="142" t="s">
        <v>54</v>
      </c>
      <c r="D80" s="144"/>
      <c r="E80" s="144"/>
      <c r="F80" s="144"/>
      <c r="G80" s="144"/>
      <c r="H80" s="144"/>
      <c r="I80" s="143"/>
    </row>
    <row r="81" spans="1:9" ht="12" customHeight="1">
      <c r="A81" s="145"/>
      <c r="B81" s="139"/>
      <c r="C81" s="145"/>
      <c r="D81" s="140"/>
      <c r="E81" s="140"/>
      <c r="F81" s="140"/>
      <c r="G81" s="140"/>
      <c r="H81" s="140"/>
      <c r="I81" s="139"/>
    </row>
    <row r="82" spans="1:9" ht="12" customHeight="1">
      <c r="A82" s="146" t="s">
        <v>253</v>
      </c>
      <c r="B82" s="147"/>
      <c r="C82" s="146" t="s">
        <v>117</v>
      </c>
      <c r="D82" s="130"/>
      <c r="E82" s="130"/>
      <c r="F82" s="130"/>
      <c r="G82" s="130"/>
      <c r="H82" s="130"/>
      <c r="I82" s="147"/>
    </row>
    <row r="83" spans="1:9" ht="12" customHeight="1">
      <c r="A83" s="146"/>
      <c r="B83" s="147"/>
      <c r="C83" s="146" t="s">
        <v>55</v>
      </c>
      <c r="D83" s="130"/>
      <c r="E83" s="130"/>
      <c r="F83" s="130"/>
      <c r="G83" s="130"/>
      <c r="H83" s="130"/>
      <c r="I83" s="147"/>
    </row>
    <row r="84" spans="1:9" ht="12" customHeight="1">
      <c r="A84" s="146"/>
      <c r="B84" s="147"/>
      <c r="C84" s="146" t="s">
        <v>56</v>
      </c>
      <c r="D84" s="130"/>
      <c r="E84" s="130"/>
      <c r="F84" s="130"/>
      <c r="G84" s="130"/>
      <c r="H84" s="130"/>
      <c r="I84" s="147"/>
    </row>
    <row r="85" spans="1:9" ht="12" customHeight="1">
      <c r="A85" s="142"/>
      <c r="B85" s="143"/>
      <c r="C85" s="142" t="s">
        <v>57</v>
      </c>
      <c r="D85" s="144"/>
      <c r="E85" s="144"/>
      <c r="F85" s="144"/>
      <c r="G85" s="144"/>
      <c r="H85" s="144"/>
      <c r="I85" s="143"/>
    </row>
    <row r="86" spans="1:9" ht="12" customHeight="1">
      <c r="A86" s="130"/>
      <c r="B86" s="130"/>
      <c r="C86" s="130"/>
      <c r="D86" s="130"/>
      <c r="E86" s="130"/>
      <c r="F86" s="130"/>
      <c r="G86" s="130"/>
      <c r="H86" s="130"/>
      <c r="I86" s="130"/>
    </row>
    <row r="87" spans="1:9" ht="12" customHeight="1">
      <c r="A87" s="129" t="s">
        <v>232</v>
      </c>
      <c r="B87" s="130"/>
      <c r="C87" s="130"/>
      <c r="D87" s="130"/>
      <c r="E87" s="130"/>
      <c r="F87" s="130"/>
      <c r="G87" s="130"/>
      <c r="H87" s="130"/>
      <c r="I87" s="130"/>
    </row>
    <row r="88" spans="1:9" ht="12" customHeight="1">
      <c r="A88" s="268" t="s">
        <v>208</v>
      </c>
      <c r="B88" s="271"/>
      <c r="C88" s="138"/>
      <c r="D88" s="140"/>
      <c r="E88" s="141" t="s">
        <v>209</v>
      </c>
      <c r="F88" s="140"/>
      <c r="G88" s="140"/>
      <c r="H88" s="140"/>
      <c r="I88" s="139"/>
    </row>
    <row r="89" spans="1:9" ht="12" customHeight="1">
      <c r="A89" s="146" t="s">
        <v>210</v>
      </c>
      <c r="B89" s="146"/>
      <c r="C89" s="115" t="s">
        <v>211</v>
      </c>
      <c r="D89" s="148"/>
      <c r="E89" s="148"/>
      <c r="F89" s="148"/>
      <c r="G89" s="148"/>
      <c r="H89" s="148"/>
      <c r="I89" s="149"/>
    </row>
    <row r="90" spans="1:9" ht="12" customHeight="1">
      <c r="A90" s="145" t="s">
        <v>212</v>
      </c>
      <c r="B90" s="145"/>
      <c r="C90" s="146" t="s">
        <v>213</v>
      </c>
      <c r="D90" s="130"/>
      <c r="E90" s="130"/>
      <c r="F90" s="130"/>
      <c r="G90" s="130"/>
      <c r="H90" s="130"/>
      <c r="I90" s="147"/>
    </row>
    <row r="91" spans="1:9" ht="12" customHeight="1">
      <c r="A91" s="145" t="s">
        <v>214</v>
      </c>
      <c r="B91" s="145"/>
      <c r="C91" s="115" t="s">
        <v>215</v>
      </c>
      <c r="D91" s="148"/>
      <c r="E91" s="148"/>
      <c r="F91" s="148"/>
      <c r="G91" s="148"/>
      <c r="H91" s="148"/>
      <c r="I91" s="149"/>
    </row>
    <row r="92" spans="1:9" ht="12" customHeight="1">
      <c r="A92" s="115" t="s">
        <v>216</v>
      </c>
      <c r="B92" s="115"/>
      <c r="C92" s="142" t="s">
        <v>217</v>
      </c>
      <c r="D92" s="144"/>
      <c r="E92" s="144"/>
      <c r="F92" s="144"/>
      <c r="G92" s="144"/>
      <c r="H92" s="144"/>
      <c r="I92" s="143"/>
    </row>
    <row r="93" spans="1:9" ht="12" customHeight="1">
      <c r="A93" s="130"/>
      <c r="B93" s="130"/>
      <c r="C93" s="130"/>
      <c r="D93" s="130"/>
      <c r="E93" s="130"/>
      <c r="F93" s="130"/>
      <c r="G93" s="130"/>
      <c r="H93" s="130"/>
      <c r="I93" s="130"/>
    </row>
    <row r="94" spans="1:9" ht="12" customHeight="1">
      <c r="A94" s="129" t="s">
        <v>233</v>
      </c>
      <c r="B94" s="130"/>
      <c r="C94" s="130"/>
      <c r="D94" s="130"/>
      <c r="E94" s="130"/>
      <c r="F94" s="130"/>
      <c r="G94" s="130"/>
      <c r="H94" s="130"/>
      <c r="I94" s="130"/>
    </row>
    <row r="95" spans="1:9" ht="12" customHeight="1">
      <c r="A95" s="130"/>
      <c r="B95" s="130"/>
      <c r="C95" s="130"/>
      <c r="D95" s="130"/>
      <c r="E95" s="130"/>
      <c r="F95" s="130"/>
      <c r="G95" s="130"/>
      <c r="H95" s="130"/>
      <c r="I95" s="130"/>
    </row>
    <row r="96" spans="1:9" ht="12" customHeight="1">
      <c r="A96" s="254" t="s">
        <v>208</v>
      </c>
      <c r="B96" s="255"/>
      <c r="C96" s="268"/>
      <c r="D96" s="269"/>
      <c r="E96" s="272" t="s">
        <v>209</v>
      </c>
      <c r="F96" s="272"/>
      <c r="G96" s="148"/>
      <c r="H96" s="148"/>
      <c r="I96" s="149"/>
    </row>
    <row r="97" spans="1:9" ht="12.75" customHeight="1">
      <c r="A97" s="145" t="s">
        <v>218</v>
      </c>
      <c r="B97" s="150"/>
      <c r="C97" s="146" t="s">
        <v>219</v>
      </c>
      <c r="D97" s="130"/>
      <c r="E97" s="130"/>
      <c r="F97" s="130"/>
      <c r="G97" s="130"/>
      <c r="H97" s="130"/>
      <c r="I97" s="147"/>
    </row>
    <row r="98" spans="1:9" ht="12" customHeight="1">
      <c r="A98" s="142"/>
      <c r="B98" s="151"/>
      <c r="C98" s="142" t="s">
        <v>220</v>
      </c>
      <c r="D98" s="144"/>
      <c r="E98" s="144"/>
      <c r="F98" s="144"/>
      <c r="G98" s="144"/>
      <c r="H98" s="144"/>
      <c r="I98" s="143"/>
    </row>
    <row r="99" spans="1:9" ht="26.25" customHeight="1">
      <c r="A99" s="152" t="s">
        <v>221</v>
      </c>
      <c r="B99" s="150"/>
      <c r="C99" s="276" t="s">
        <v>222</v>
      </c>
      <c r="D99" s="277"/>
      <c r="E99" s="277"/>
      <c r="F99" s="277"/>
      <c r="G99" s="277"/>
      <c r="H99" s="277"/>
      <c r="I99" s="278"/>
    </row>
    <row r="100" spans="1:9" ht="12" customHeight="1">
      <c r="A100" s="142"/>
      <c r="B100" s="151"/>
      <c r="C100" s="142" t="s">
        <v>223</v>
      </c>
      <c r="D100" s="144"/>
      <c r="E100" s="144"/>
      <c r="F100" s="144"/>
      <c r="G100" s="144"/>
      <c r="H100" s="144"/>
      <c r="I100" s="143"/>
    </row>
    <row r="101" spans="1:9" ht="17.25" customHeight="1">
      <c r="A101" s="145" t="s">
        <v>224</v>
      </c>
      <c r="B101" s="150"/>
      <c r="C101" s="145" t="s">
        <v>225</v>
      </c>
      <c r="D101" s="140"/>
      <c r="E101" s="140"/>
      <c r="F101" s="140"/>
      <c r="G101" s="140"/>
      <c r="H101" s="140"/>
      <c r="I101" s="139"/>
    </row>
    <row r="102" spans="1:9" ht="12" customHeight="1">
      <c r="A102" s="142"/>
      <c r="B102" s="151"/>
      <c r="C102" s="142" t="s">
        <v>223</v>
      </c>
      <c r="D102" s="144"/>
      <c r="E102" s="144"/>
      <c r="F102" s="144"/>
      <c r="G102" s="144"/>
      <c r="H102" s="144"/>
      <c r="I102" s="143"/>
    </row>
    <row r="103" spans="1:9" ht="51" customHeight="1">
      <c r="A103" s="152" t="s">
        <v>226</v>
      </c>
      <c r="B103" s="150"/>
      <c r="C103" s="273" t="s">
        <v>227</v>
      </c>
      <c r="D103" s="274"/>
      <c r="E103" s="274"/>
      <c r="F103" s="274"/>
      <c r="G103" s="274"/>
      <c r="H103" s="274"/>
      <c r="I103" s="275"/>
    </row>
    <row r="104" spans="1:9" ht="12" customHeight="1">
      <c r="A104" s="142"/>
      <c r="B104" s="151"/>
      <c r="C104" s="142" t="s">
        <v>223</v>
      </c>
      <c r="D104" s="144"/>
      <c r="E104" s="144"/>
      <c r="F104" s="144"/>
      <c r="G104" s="144"/>
      <c r="H104" s="144"/>
      <c r="I104" s="143"/>
    </row>
    <row r="105" spans="1:9" ht="12.75">
      <c r="A105" s="25"/>
      <c r="B105" s="25" t="s">
        <v>281</v>
      </c>
      <c r="C105" s="25"/>
      <c r="D105" s="25"/>
      <c r="E105" s="25" t="str">
        <f>A7</f>
        <v>číslo:  4419008325</v>
      </c>
      <c r="F105" s="25"/>
      <c r="G105" s="25"/>
      <c r="H105" s="25"/>
      <c r="I105" s="25"/>
    </row>
    <row r="106" spans="1:9" ht="15">
      <c r="A106" s="77" t="s">
        <v>414</v>
      </c>
      <c r="B106" s="25"/>
      <c r="C106" s="25" t="s">
        <v>474</v>
      </c>
      <c r="D106" s="25"/>
      <c r="E106" s="25"/>
      <c r="F106" s="25"/>
      <c r="G106" s="25"/>
      <c r="H106" s="25"/>
      <c r="I106" s="25"/>
    </row>
    <row r="107" spans="1:9" ht="15.75" thickBot="1">
      <c r="A107" s="77" t="s">
        <v>415</v>
      </c>
      <c r="B107" s="25"/>
      <c r="C107" s="25"/>
      <c r="D107" s="25"/>
      <c r="E107" s="25"/>
      <c r="F107" s="25"/>
      <c r="G107" s="25"/>
      <c r="H107" s="25"/>
      <c r="I107" s="25"/>
    </row>
    <row r="108" spans="1:9" ht="21" customHeight="1" thickBot="1" thickTop="1">
      <c r="A108" s="95"/>
      <c r="B108" s="95"/>
      <c r="C108" s="95"/>
      <c r="D108" s="96"/>
      <c r="E108" s="96"/>
      <c r="F108" s="96"/>
      <c r="G108" s="96"/>
      <c r="H108" s="266" t="s">
        <v>157</v>
      </c>
      <c r="I108" s="267"/>
    </row>
    <row r="109" spans="1:9" s="6" customFormat="1" ht="14.25" customHeight="1" thickBot="1" thickTop="1">
      <c r="A109" s="99" t="s">
        <v>102</v>
      </c>
      <c r="B109" s="164">
        <v>2.33</v>
      </c>
      <c r="C109" s="153" t="s">
        <v>254</v>
      </c>
      <c r="D109" s="153"/>
      <c r="E109" s="153"/>
      <c r="F109" s="256">
        <v>150</v>
      </c>
      <c r="G109" s="257"/>
      <c r="H109" s="264">
        <f>F109*B109/1000</f>
        <v>0.3495</v>
      </c>
      <c r="I109" s="265"/>
    </row>
    <row r="110" spans="1:9" s="6" customFormat="1" ht="14.25" customHeight="1" thickBot="1" thickTop="1">
      <c r="A110" s="103" t="s">
        <v>103</v>
      </c>
      <c r="B110" s="163">
        <v>3.1</v>
      </c>
      <c r="C110" s="154" t="s">
        <v>254</v>
      </c>
      <c r="D110" s="154"/>
      <c r="E110" s="154"/>
      <c r="F110" s="260">
        <v>5000</v>
      </c>
      <c r="G110" s="261">
        <v>0</v>
      </c>
      <c r="H110" s="264">
        <f aca="true" t="shared" si="0" ref="H110:H115">F110*B110/1000</f>
        <v>15.5</v>
      </c>
      <c r="I110" s="265"/>
    </row>
    <row r="111" spans="1:9" s="6" customFormat="1" ht="14.25" customHeight="1" thickBot="1" thickTop="1">
      <c r="A111" s="103" t="s">
        <v>104</v>
      </c>
      <c r="B111" s="155">
        <v>8</v>
      </c>
      <c r="C111" s="154" t="s">
        <v>254</v>
      </c>
      <c r="D111" s="154"/>
      <c r="E111" s="154"/>
      <c r="F111" s="260">
        <v>330</v>
      </c>
      <c r="G111" s="261"/>
      <c r="H111" s="264">
        <f t="shared" si="0"/>
        <v>2.64</v>
      </c>
      <c r="I111" s="265"/>
    </row>
    <row r="112" spans="1:9" s="6" customFormat="1" ht="14.25" customHeight="1" thickBot="1" thickTop="1">
      <c r="A112" s="103" t="s">
        <v>105</v>
      </c>
      <c r="B112" s="155">
        <v>8</v>
      </c>
      <c r="C112" s="154" t="s">
        <v>254</v>
      </c>
      <c r="D112" s="154"/>
      <c r="E112" s="154"/>
      <c r="F112" s="260">
        <v>330</v>
      </c>
      <c r="G112" s="261"/>
      <c r="H112" s="264">
        <f t="shared" si="0"/>
        <v>2.64</v>
      </c>
      <c r="I112" s="265"/>
    </row>
    <row r="113" spans="1:9" s="6" customFormat="1" ht="14.25" customHeight="1" thickBot="1" thickTop="1">
      <c r="A113" s="103" t="s">
        <v>106</v>
      </c>
      <c r="B113" s="155">
        <v>10</v>
      </c>
      <c r="C113" s="154" t="s">
        <v>254</v>
      </c>
      <c r="D113" s="154"/>
      <c r="E113" s="154"/>
      <c r="F113" s="260"/>
      <c r="G113" s="261"/>
      <c r="H113" s="264">
        <f t="shared" si="0"/>
        <v>0</v>
      </c>
      <c r="I113" s="265"/>
    </row>
    <row r="114" spans="1:9" s="6" customFormat="1" ht="14.25" customHeight="1" thickBot="1" thickTop="1">
      <c r="A114" s="103" t="s">
        <v>107</v>
      </c>
      <c r="B114" s="155">
        <v>1.36</v>
      </c>
      <c r="C114" s="154" t="s">
        <v>254</v>
      </c>
      <c r="D114" s="154"/>
      <c r="E114" s="154"/>
      <c r="F114" s="260">
        <v>5000</v>
      </c>
      <c r="G114" s="261"/>
      <c r="H114" s="264">
        <f t="shared" si="0"/>
        <v>6.800000000000001</v>
      </c>
      <c r="I114" s="265"/>
    </row>
    <row r="115" spans="1:9" s="6" customFormat="1" ht="14.25" customHeight="1" thickBot="1" thickTop="1">
      <c r="A115" s="103" t="s">
        <v>58</v>
      </c>
      <c r="B115" s="155">
        <v>4.03</v>
      </c>
      <c r="C115" s="154" t="s">
        <v>254</v>
      </c>
      <c r="D115" s="154"/>
      <c r="E115" s="154"/>
      <c r="F115" s="260">
        <v>1000</v>
      </c>
      <c r="G115" s="261"/>
      <c r="H115" s="264">
        <f t="shared" si="0"/>
        <v>4.03</v>
      </c>
      <c r="I115" s="265"/>
    </row>
    <row r="116" spans="1:12" ht="21.75" customHeight="1" thickBot="1">
      <c r="A116" s="156"/>
      <c r="B116" s="157" t="s">
        <v>158</v>
      </c>
      <c r="C116" s="158"/>
      <c r="D116" s="159"/>
      <c r="E116" s="159"/>
      <c r="F116" s="258">
        <f>F109+F110+F111+F112+F113+F114+F115</f>
        <v>11810</v>
      </c>
      <c r="G116" s="259"/>
      <c r="H116" s="262">
        <f>H109+H110+H111+H112+H113+H114+H115</f>
        <v>31.959500000000002</v>
      </c>
      <c r="I116" s="263"/>
      <c r="L116" s="11"/>
    </row>
    <row r="117" spans="1:9" ht="13.5" thickTop="1">
      <c r="A117" s="25"/>
      <c r="B117" s="25"/>
      <c r="C117" s="25"/>
      <c r="D117" s="25"/>
      <c r="E117" s="25"/>
      <c r="F117" s="25"/>
      <c r="G117" s="25"/>
      <c r="H117" s="25"/>
      <c r="I117" s="25"/>
    </row>
    <row r="118" spans="1:9" ht="12.75">
      <c r="A118" s="25"/>
      <c r="B118" s="25"/>
      <c r="C118" s="25"/>
      <c r="D118" s="25"/>
      <c r="E118" s="25"/>
      <c r="F118" s="25"/>
      <c r="G118" s="25"/>
      <c r="H118" s="25"/>
      <c r="I118" s="25"/>
    </row>
    <row r="119" spans="1:9" ht="15">
      <c r="A119" s="77" t="s">
        <v>416</v>
      </c>
      <c r="B119" s="25"/>
      <c r="C119" s="25"/>
      <c r="D119" s="25"/>
      <c r="E119" s="25"/>
      <c r="F119" s="25"/>
      <c r="G119" s="25"/>
      <c r="H119" s="25"/>
      <c r="I119" s="25"/>
    </row>
    <row r="120" spans="1:9" ht="9" customHeight="1">
      <c r="A120" s="77"/>
      <c r="B120" s="25"/>
      <c r="C120" s="25"/>
      <c r="D120" s="25"/>
      <c r="E120" s="25"/>
      <c r="F120" s="25"/>
      <c r="G120" s="25"/>
      <c r="H120" s="25"/>
      <c r="I120" s="25"/>
    </row>
    <row r="121" spans="1:9" ht="12.75">
      <c r="A121" s="63" t="s">
        <v>475</v>
      </c>
      <c r="B121" s="25"/>
      <c r="C121" s="25"/>
      <c r="D121" s="25"/>
      <c r="E121" s="25"/>
      <c r="F121" s="25"/>
      <c r="G121" s="25"/>
      <c r="H121" s="25"/>
      <c r="I121" s="25"/>
    </row>
    <row r="122" spans="1:9" ht="12.75">
      <c r="A122" s="63" t="s">
        <v>510</v>
      </c>
      <c r="B122" s="25"/>
      <c r="C122" s="25"/>
      <c r="D122" s="25"/>
      <c r="E122" s="25"/>
      <c r="F122" s="25"/>
      <c r="G122" s="25"/>
      <c r="H122" s="25"/>
      <c r="I122" s="25"/>
    </row>
    <row r="123" spans="1:9" ht="12.75">
      <c r="A123" s="63" t="s">
        <v>108</v>
      </c>
      <c r="B123" s="25"/>
      <c r="C123" s="25"/>
      <c r="D123" s="25"/>
      <c r="E123" s="25"/>
      <c r="F123" s="25"/>
      <c r="G123" s="25"/>
      <c r="H123" s="25"/>
      <c r="I123" s="25"/>
    </row>
    <row r="124" spans="1:9" ht="12.75">
      <c r="A124" s="25"/>
      <c r="B124" s="25"/>
      <c r="C124" s="25"/>
      <c r="D124" s="25"/>
      <c r="E124" s="25"/>
      <c r="F124" s="25"/>
      <c r="G124" s="25"/>
      <c r="H124" s="25"/>
      <c r="I124" s="25"/>
    </row>
    <row r="125" spans="1:9" ht="15">
      <c r="A125" s="77" t="s">
        <v>417</v>
      </c>
      <c r="B125" s="25"/>
      <c r="C125" s="25"/>
      <c r="D125" s="25"/>
      <c r="E125" s="25"/>
      <c r="F125" s="25"/>
      <c r="G125" s="25"/>
      <c r="H125" s="25"/>
      <c r="I125" s="25"/>
    </row>
    <row r="126" spans="1:9" ht="9" customHeight="1">
      <c r="A126" s="77"/>
      <c r="B126" s="25"/>
      <c r="C126" s="25"/>
      <c r="D126" s="25"/>
      <c r="E126" s="25"/>
      <c r="F126" s="25"/>
      <c r="G126" s="25"/>
      <c r="H126" s="25"/>
      <c r="I126" s="25"/>
    </row>
    <row r="127" spans="1:9" ht="12.75">
      <c r="A127" s="63" t="s">
        <v>38</v>
      </c>
      <c r="B127" s="25"/>
      <c r="C127" s="25"/>
      <c r="D127" s="25"/>
      <c r="E127" s="25"/>
      <c r="F127" s="25"/>
      <c r="G127" s="25"/>
      <c r="H127" s="25"/>
      <c r="I127" s="25"/>
    </row>
    <row r="128" spans="1:9" ht="12.75">
      <c r="A128" s="25" t="s">
        <v>39</v>
      </c>
      <c r="B128" s="25"/>
      <c r="C128" s="25"/>
      <c r="D128" s="25"/>
      <c r="E128" s="25"/>
      <c r="F128" s="25"/>
      <c r="G128" s="25"/>
      <c r="H128" s="25"/>
      <c r="I128" s="25"/>
    </row>
    <row r="129" spans="1:9" s="2" customFormat="1" ht="15">
      <c r="A129" s="63" t="s">
        <v>40</v>
      </c>
      <c r="B129" s="68"/>
      <c r="C129" s="68"/>
      <c r="D129" s="68"/>
      <c r="E129" s="68"/>
      <c r="F129" s="68"/>
      <c r="G129" s="68"/>
      <c r="H129" s="68"/>
      <c r="I129" s="68"/>
    </row>
    <row r="130" spans="1:9" s="2" customFormat="1" ht="15">
      <c r="A130" s="63" t="s">
        <v>41</v>
      </c>
      <c r="B130" s="68"/>
      <c r="C130" s="68"/>
      <c r="D130" s="68"/>
      <c r="E130" s="68"/>
      <c r="F130" s="68"/>
      <c r="G130" s="68"/>
      <c r="H130" s="68"/>
      <c r="I130" s="68"/>
    </row>
    <row r="131" spans="1:9" s="2" customFormat="1" ht="15">
      <c r="A131" s="63" t="s">
        <v>59</v>
      </c>
      <c r="B131" s="68"/>
      <c r="C131" s="68"/>
      <c r="D131" s="68"/>
      <c r="E131" s="68"/>
      <c r="F131" s="68"/>
      <c r="G131" s="68"/>
      <c r="H131" s="68"/>
      <c r="I131" s="68"/>
    </row>
    <row r="132" spans="1:9" ht="12.75">
      <c r="A132" s="63" t="s">
        <v>42</v>
      </c>
      <c r="B132" s="25"/>
      <c r="C132" s="25"/>
      <c r="D132" s="25"/>
      <c r="E132" s="25"/>
      <c r="F132" s="25"/>
      <c r="G132" s="25"/>
      <c r="H132" s="25"/>
      <c r="I132" s="25"/>
    </row>
    <row r="133" spans="1:9" ht="12.75">
      <c r="A133" s="25" t="s">
        <v>43</v>
      </c>
      <c r="B133" s="25"/>
      <c r="C133" s="25"/>
      <c r="D133" s="25"/>
      <c r="E133" s="25"/>
      <c r="F133" s="25"/>
      <c r="G133" s="25"/>
      <c r="H133" s="25"/>
      <c r="I133" s="25"/>
    </row>
    <row r="134" spans="1:9" ht="12.75">
      <c r="A134" s="25" t="s">
        <v>1</v>
      </c>
      <c r="B134" s="25"/>
      <c r="C134" s="25"/>
      <c r="D134" s="25"/>
      <c r="E134" s="25"/>
      <c r="F134" s="25"/>
      <c r="G134" s="25"/>
      <c r="H134" s="25"/>
      <c r="I134" s="25"/>
    </row>
    <row r="135" spans="1:9" ht="12.75">
      <c r="A135" s="25" t="s">
        <v>2</v>
      </c>
      <c r="B135" s="25"/>
      <c r="C135" s="25"/>
      <c r="D135" s="25"/>
      <c r="E135" s="25"/>
      <c r="F135" s="25"/>
      <c r="G135" s="25"/>
      <c r="H135" s="25"/>
      <c r="I135" s="25"/>
    </row>
    <row r="136" spans="1:9" ht="12.75">
      <c r="A136" s="63" t="s">
        <v>44</v>
      </c>
      <c r="B136" s="25"/>
      <c r="C136" s="25"/>
      <c r="D136" s="25"/>
      <c r="E136" s="25"/>
      <c r="F136" s="25"/>
      <c r="G136" s="25"/>
      <c r="H136" s="25"/>
      <c r="I136" s="25"/>
    </row>
    <row r="137" spans="1:9" ht="12.75">
      <c r="A137" s="25" t="s">
        <v>45</v>
      </c>
      <c r="B137" s="25"/>
      <c r="C137" s="25"/>
      <c r="D137" s="25"/>
      <c r="E137" s="25"/>
      <c r="F137" s="25"/>
      <c r="G137" s="25"/>
      <c r="H137" s="25"/>
      <c r="I137" s="25"/>
    </row>
    <row r="138" spans="1:9" ht="12.75">
      <c r="A138" s="25" t="s">
        <v>46</v>
      </c>
      <c r="B138" s="25"/>
      <c r="C138" s="25"/>
      <c r="D138" s="25"/>
      <c r="E138" s="25"/>
      <c r="F138" s="25"/>
      <c r="G138" s="25"/>
      <c r="H138" s="25"/>
      <c r="I138" s="25"/>
    </row>
  </sheetData>
  <sheetProtection formatCells="0" formatColumns="0"/>
  <mergeCells count="29">
    <mergeCell ref="A88:B88"/>
    <mergeCell ref="H113:I113"/>
    <mergeCell ref="H114:I114"/>
    <mergeCell ref="H112:I112"/>
    <mergeCell ref="H111:I111"/>
    <mergeCell ref="E96:F96"/>
    <mergeCell ref="C103:I103"/>
    <mergeCell ref="H110:I110"/>
    <mergeCell ref="C99:I99"/>
    <mergeCell ref="H115:I115"/>
    <mergeCell ref="A7:I7"/>
    <mergeCell ref="A10:I10"/>
    <mergeCell ref="F111:G111"/>
    <mergeCell ref="H109:I109"/>
    <mergeCell ref="H108:I108"/>
    <mergeCell ref="C96:D96"/>
    <mergeCell ref="A37:I37"/>
    <mergeCell ref="A38:I38"/>
    <mergeCell ref="A39:I39"/>
    <mergeCell ref="A16:I16"/>
    <mergeCell ref="A96:B96"/>
    <mergeCell ref="F109:G109"/>
    <mergeCell ref="F116:G116"/>
    <mergeCell ref="F114:G114"/>
    <mergeCell ref="F115:G115"/>
    <mergeCell ref="F110:G110"/>
    <mergeCell ref="F112:G112"/>
    <mergeCell ref="F113:G113"/>
    <mergeCell ref="H116:I116"/>
  </mergeCells>
  <printOptions/>
  <pageMargins left="0.25" right="0.42" top="0.68" bottom="0.83" header="0.4921259845" footer="0.4921259845"/>
  <pageSetup horizontalDpi="600" verticalDpi="600" orientation="portrait" paperSize="9" r:id="rId4"/>
  <rowBreaks count="1" manualBreakCount="1">
    <brk id="48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3">
      <selection activeCell="N17" sqref="N17:N18"/>
    </sheetView>
  </sheetViews>
  <sheetFormatPr defaultColWidth="9.00390625" defaultRowHeight="12.75"/>
  <cols>
    <col min="1" max="1" width="9.125" style="4" customWidth="1"/>
    <col min="2" max="3" width="10.125" style="4" customWidth="1"/>
    <col min="4" max="4" width="9.125" style="4" customWidth="1"/>
    <col min="5" max="5" width="15.75390625" style="4" customWidth="1"/>
    <col min="6" max="6" width="10.00390625" style="4" customWidth="1"/>
    <col min="7" max="7" width="6.875" style="4" customWidth="1"/>
    <col min="8" max="8" width="9.125" style="4" customWidth="1"/>
    <col min="9" max="9" width="11.25390625" style="4" customWidth="1"/>
    <col min="10" max="16384" width="9.125" style="4" customWidth="1"/>
  </cols>
  <sheetData>
    <row r="1" spans="1:9" ht="12.75">
      <c r="A1" s="25"/>
      <c r="B1" s="25"/>
      <c r="C1" s="25"/>
      <c r="D1" s="25"/>
      <c r="E1" s="25"/>
      <c r="F1" s="25"/>
      <c r="G1" s="25"/>
      <c r="H1" s="25"/>
      <c r="I1" s="25"/>
    </row>
    <row r="2" spans="1:9" ht="12.75">
      <c r="A2" s="25"/>
      <c r="B2" s="25"/>
      <c r="C2" s="25"/>
      <c r="D2" s="25"/>
      <c r="E2" s="25"/>
      <c r="F2" s="25"/>
      <c r="G2" s="25"/>
      <c r="H2" s="25"/>
      <c r="I2" s="25"/>
    </row>
    <row r="3" spans="1:9" ht="15">
      <c r="A3" s="77"/>
      <c r="B3" s="78"/>
      <c r="C3" s="79"/>
      <c r="D3" s="80"/>
      <c r="E3" s="25"/>
      <c r="F3" s="25"/>
      <c r="G3" s="25"/>
      <c r="H3" s="25"/>
      <c r="I3" s="25"/>
    </row>
    <row r="4" spans="1:9" ht="15" customHeight="1">
      <c r="A4" s="77"/>
      <c r="B4" s="25"/>
      <c r="C4" s="25"/>
      <c r="D4" s="131"/>
      <c r="E4" s="131" t="s">
        <v>142</v>
      </c>
      <c r="F4" s="131"/>
      <c r="G4" s="165" t="s">
        <v>61</v>
      </c>
      <c r="H4" s="25"/>
      <c r="I4" s="86" t="str">
        <f>'poistná zmluva'!C7</f>
        <v>01.01.2017</v>
      </c>
    </row>
    <row r="5" spans="1:8" ht="15">
      <c r="A5" s="77"/>
      <c r="B5" s="25"/>
      <c r="C5" s="284" t="s">
        <v>47</v>
      </c>
      <c r="D5" s="284"/>
      <c r="E5" s="284"/>
      <c r="F5" s="284"/>
      <c r="G5" s="165"/>
      <c r="H5" s="25"/>
    </row>
    <row r="6" spans="1:9" ht="15">
      <c r="A6" s="77"/>
      <c r="B6" s="87"/>
      <c r="C6" s="79"/>
      <c r="D6" s="80"/>
      <c r="E6" s="25"/>
      <c r="F6" s="25"/>
      <c r="G6" s="25"/>
      <c r="H6" s="25"/>
      <c r="I6" s="132" t="str">
        <f>'poistná zmluva'!F7</f>
        <v>na dobu neurčitú</v>
      </c>
    </row>
    <row r="7" spans="1:9" ht="20.25">
      <c r="A7" s="235" t="str">
        <f>'vl.č.1 živel'!A7:I7</f>
        <v>číslo:  4419008325</v>
      </c>
      <c r="B7" s="235"/>
      <c r="C7" s="235"/>
      <c r="D7" s="235"/>
      <c r="E7" s="235"/>
      <c r="F7" s="235"/>
      <c r="G7" s="235"/>
      <c r="H7" s="235"/>
      <c r="I7" s="235"/>
    </row>
    <row r="8" spans="1:9" ht="12.75">
      <c r="A8" s="25"/>
      <c r="B8" s="25"/>
      <c r="C8" s="25"/>
      <c r="D8" s="25"/>
      <c r="E8" s="25"/>
      <c r="F8" s="25"/>
      <c r="G8" s="25"/>
      <c r="H8" s="25"/>
      <c r="I8" s="25"/>
    </row>
    <row r="9" spans="1:9" ht="13.5" thickBot="1">
      <c r="A9" s="25"/>
      <c r="B9" s="25"/>
      <c r="C9" s="25"/>
      <c r="D9" s="25"/>
      <c r="E9" s="25"/>
      <c r="F9" s="25"/>
      <c r="G9" s="25"/>
      <c r="H9" s="25"/>
      <c r="I9" s="25"/>
    </row>
    <row r="10" spans="1:9" ht="33" customHeight="1" thickBot="1">
      <c r="A10" s="239" t="s">
        <v>372</v>
      </c>
      <c r="B10" s="239"/>
      <c r="C10" s="239"/>
      <c r="D10" s="239"/>
      <c r="E10" s="239"/>
      <c r="F10" s="239"/>
      <c r="G10" s="239"/>
      <c r="H10" s="239"/>
      <c r="I10" s="239"/>
    </row>
    <row r="11" spans="1:9" ht="12.75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2.75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15">
      <c r="A13" s="77" t="s">
        <v>257</v>
      </c>
      <c r="B13" s="25"/>
      <c r="C13" s="25"/>
      <c r="D13" s="25"/>
      <c r="E13" s="25"/>
      <c r="F13" s="25"/>
      <c r="G13" s="25"/>
      <c r="H13" s="25"/>
      <c r="I13" s="25"/>
    </row>
    <row r="14" spans="1:9" ht="9" customHeight="1">
      <c r="A14" s="77"/>
      <c r="B14" s="25"/>
      <c r="C14" s="25"/>
      <c r="D14" s="25"/>
      <c r="E14" s="25"/>
      <c r="F14" s="25"/>
      <c r="G14" s="25"/>
      <c r="H14" s="25"/>
      <c r="I14" s="25"/>
    </row>
    <row r="15" spans="1:9" ht="12.75">
      <c r="A15" s="160" t="s">
        <v>492</v>
      </c>
      <c r="B15" s="25"/>
      <c r="C15" s="25"/>
      <c r="D15" s="25"/>
      <c r="E15" s="25"/>
      <c r="F15" s="25"/>
      <c r="G15" s="25"/>
      <c r="H15" s="25"/>
      <c r="I15" s="25"/>
    </row>
    <row r="16" spans="1:9" ht="12.75">
      <c r="A16" s="25" t="s">
        <v>493</v>
      </c>
      <c r="B16" s="25"/>
      <c r="C16" s="25"/>
      <c r="D16" s="25"/>
      <c r="G16" s="133">
        <v>500</v>
      </c>
      <c r="H16" s="89" t="s">
        <v>271</v>
      </c>
      <c r="I16" s="25"/>
    </row>
    <row r="17" spans="1:9" ht="12.7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2.75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5">
      <c r="A19" s="162" t="s">
        <v>258</v>
      </c>
      <c r="B19" s="25"/>
      <c r="C19" s="25"/>
      <c r="D19" s="25"/>
      <c r="E19" s="25"/>
      <c r="F19" s="25"/>
      <c r="G19" s="25"/>
      <c r="H19" s="25"/>
      <c r="I19" s="25"/>
    </row>
    <row r="20" spans="1:9" ht="9" customHeight="1">
      <c r="A20" s="162"/>
      <c r="B20" s="25"/>
      <c r="C20" s="25"/>
      <c r="D20" s="25"/>
      <c r="E20" s="25"/>
      <c r="F20" s="25"/>
      <c r="G20" s="25"/>
      <c r="H20" s="25"/>
      <c r="I20" s="25"/>
    </row>
    <row r="21" spans="1:9" ht="12.75">
      <c r="A21" s="63" t="s">
        <v>488</v>
      </c>
      <c r="B21" s="25"/>
      <c r="C21" s="25"/>
      <c r="D21" s="25"/>
      <c r="E21" s="25"/>
      <c r="F21" s="25"/>
      <c r="G21" s="25"/>
      <c r="H21" s="25"/>
      <c r="I21" s="25"/>
    </row>
    <row r="22" spans="1:9" ht="12.75">
      <c r="A22" s="25" t="s">
        <v>489</v>
      </c>
      <c r="B22" s="25"/>
      <c r="C22" s="25"/>
      <c r="D22" s="25"/>
      <c r="E22" s="25"/>
      <c r="F22" s="25"/>
      <c r="G22" s="25"/>
      <c r="H22" s="25"/>
      <c r="I22" s="25"/>
    </row>
    <row r="23" spans="1:9" ht="12.7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5">
      <c r="A24" s="77" t="s">
        <v>444</v>
      </c>
      <c r="B24" s="25"/>
      <c r="C24" s="25" t="s">
        <v>367</v>
      </c>
      <c r="D24" s="25"/>
      <c r="E24" s="25"/>
      <c r="F24" s="25"/>
      <c r="G24" s="25"/>
      <c r="H24" s="25"/>
      <c r="I24" s="25"/>
    </row>
    <row r="25" spans="1:9" ht="9" customHeight="1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2.75">
      <c r="A26" s="25" t="s">
        <v>123</v>
      </c>
      <c r="B26" s="25"/>
      <c r="C26" s="25"/>
      <c r="D26" s="25"/>
      <c r="E26" s="25"/>
      <c r="F26" s="25"/>
      <c r="G26" s="25"/>
      <c r="H26" s="25"/>
      <c r="I26" s="25"/>
    </row>
    <row r="27" spans="1:9" ht="12.7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5.75" thickBot="1">
      <c r="A28" s="77" t="s">
        <v>259</v>
      </c>
      <c r="B28" s="25"/>
      <c r="C28" s="25"/>
      <c r="D28" s="25"/>
      <c r="E28" s="25"/>
      <c r="F28" s="25"/>
      <c r="G28" s="25"/>
      <c r="H28" s="25"/>
      <c r="I28" s="25"/>
    </row>
    <row r="29" spans="1:9" ht="27" customHeight="1" thickBot="1">
      <c r="A29" s="95"/>
      <c r="B29" s="95"/>
      <c r="C29" s="95"/>
      <c r="D29" s="96"/>
      <c r="E29" s="96"/>
      <c r="F29" s="96"/>
      <c r="G29" s="96"/>
      <c r="H29" s="285" t="s">
        <v>67</v>
      </c>
      <c r="I29" s="286"/>
    </row>
    <row r="30" spans="1:9" ht="17.25" customHeight="1" thickBot="1">
      <c r="A30" s="99" t="s">
        <v>102</v>
      </c>
      <c r="B30" s="166">
        <v>5.04</v>
      </c>
      <c r="C30" s="153" t="s">
        <v>254</v>
      </c>
      <c r="D30" s="167"/>
      <c r="E30" s="153"/>
      <c r="F30" s="287">
        <v>500</v>
      </c>
      <c r="G30" s="288"/>
      <c r="H30" s="289">
        <f>F30*B30/1000</f>
        <v>2.52</v>
      </c>
      <c r="I30" s="290"/>
    </row>
    <row r="31" spans="1:9" ht="21" customHeight="1" thickBot="1">
      <c r="A31" s="168"/>
      <c r="B31" s="169" t="s">
        <v>158</v>
      </c>
      <c r="C31" s="169"/>
      <c r="D31" s="114"/>
      <c r="E31" s="170"/>
      <c r="F31" s="280"/>
      <c r="G31" s="281"/>
      <c r="H31" s="282">
        <f>SUM(H30)</f>
        <v>2.52</v>
      </c>
      <c r="I31" s="283"/>
    </row>
    <row r="32" spans="1:9" ht="12.75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15">
      <c r="A33" s="77" t="s">
        <v>260</v>
      </c>
      <c r="B33" s="25"/>
      <c r="C33" s="25"/>
      <c r="D33" s="25"/>
      <c r="E33" s="25"/>
      <c r="F33" s="25"/>
      <c r="G33" s="25"/>
      <c r="H33" s="25"/>
      <c r="I33" s="25"/>
    </row>
    <row r="34" spans="1:9" ht="9" customHeight="1">
      <c r="A34" s="77"/>
      <c r="B34" s="25"/>
      <c r="C34" s="25"/>
      <c r="D34" s="25"/>
      <c r="E34" s="25"/>
      <c r="F34" s="25"/>
      <c r="G34" s="25"/>
      <c r="H34" s="25"/>
      <c r="I34" s="25"/>
    </row>
    <row r="35" spans="1:9" ht="12.75">
      <c r="A35" s="63" t="s">
        <v>247</v>
      </c>
      <c r="B35" s="25"/>
      <c r="C35" s="25"/>
      <c r="D35" s="25"/>
      <c r="E35" s="25"/>
      <c r="F35" s="25"/>
      <c r="G35" s="25"/>
      <c r="H35" s="25"/>
      <c r="I35" s="25"/>
    </row>
    <row r="36" spans="1:9" ht="12.75">
      <c r="A36" s="63" t="s">
        <v>108</v>
      </c>
      <c r="B36" s="25"/>
      <c r="C36" s="25"/>
      <c r="D36" s="25"/>
      <c r="E36" s="25"/>
      <c r="F36" s="25"/>
      <c r="G36" s="25"/>
      <c r="H36" s="25"/>
      <c r="I36" s="25"/>
    </row>
    <row r="37" spans="1:9" ht="12.7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5">
      <c r="A38" s="77" t="s">
        <v>445</v>
      </c>
      <c r="B38" s="25"/>
      <c r="C38" s="25"/>
      <c r="D38" s="25"/>
      <c r="E38" s="25"/>
      <c r="F38" s="25"/>
      <c r="G38" s="25"/>
      <c r="H38" s="25"/>
      <c r="I38" s="25"/>
    </row>
    <row r="39" spans="1:9" ht="9" customHeight="1">
      <c r="A39" s="77"/>
      <c r="B39" s="25"/>
      <c r="C39" s="25"/>
      <c r="D39" s="25"/>
      <c r="E39" s="25"/>
      <c r="F39" s="25"/>
      <c r="G39" s="25"/>
      <c r="H39" s="25"/>
      <c r="I39" s="25"/>
    </row>
    <row r="40" spans="1:9" ht="12.75">
      <c r="A40" s="171" t="s">
        <v>368</v>
      </c>
      <c r="B40" s="25"/>
      <c r="C40" s="25"/>
      <c r="D40" s="25"/>
      <c r="E40" s="25"/>
      <c r="F40" s="25"/>
      <c r="G40" s="25"/>
      <c r="H40" s="25"/>
      <c r="I40" s="25"/>
    </row>
    <row r="41" spans="1:9" ht="12.75">
      <c r="A41" s="25" t="s">
        <v>132</v>
      </c>
      <c r="B41" s="25"/>
      <c r="C41" s="25"/>
      <c r="D41" s="25"/>
      <c r="E41" s="25"/>
      <c r="F41" s="25"/>
      <c r="G41" s="25"/>
      <c r="H41" s="25"/>
      <c r="I41" s="25"/>
    </row>
    <row r="42" spans="1:9" ht="12.75">
      <c r="A42" s="171" t="s">
        <v>124</v>
      </c>
      <c r="B42" s="25"/>
      <c r="C42" s="25"/>
      <c r="D42" s="25"/>
      <c r="E42" s="25"/>
      <c r="F42" s="25"/>
      <c r="G42" s="25"/>
      <c r="H42" s="25"/>
      <c r="I42" s="25"/>
    </row>
    <row r="43" spans="1:9" ht="12.75">
      <c r="A43" s="171" t="s">
        <v>125</v>
      </c>
      <c r="B43" s="25"/>
      <c r="C43" s="25"/>
      <c r="D43" s="25"/>
      <c r="E43" s="25"/>
      <c r="F43" s="25"/>
      <c r="G43" s="25"/>
      <c r="H43" s="25"/>
      <c r="I43" s="25"/>
    </row>
    <row r="44" spans="1:9" ht="12.75">
      <c r="A44" s="171" t="s">
        <v>126</v>
      </c>
      <c r="B44" s="25"/>
      <c r="C44" s="25"/>
      <c r="D44" s="25"/>
      <c r="E44" s="25"/>
      <c r="F44" s="25"/>
      <c r="G44" s="25"/>
      <c r="H44" s="25"/>
      <c r="I44" s="25"/>
    </row>
    <row r="45" spans="1:9" ht="12.75">
      <c r="A45" s="171" t="s">
        <v>369</v>
      </c>
      <c r="B45" s="25"/>
      <c r="C45" s="25"/>
      <c r="D45" s="25"/>
      <c r="E45" s="25"/>
      <c r="F45" s="25"/>
      <c r="G45" s="25"/>
      <c r="H45" s="25"/>
      <c r="I45" s="25"/>
    </row>
    <row r="46" spans="1:9" ht="12.75">
      <c r="A46" s="171" t="s">
        <v>127</v>
      </c>
      <c r="B46" s="25"/>
      <c r="C46" s="25"/>
      <c r="D46" s="25"/>
      <c r="E46" s="25"/>
      <c r="F46" s="25"/>
      <c r="G46" s="25"/>
      <c r="H46" s="25"/>
      <c r="I46" s="25"/>
    </row>
    <row r="47" spans="1:9" ht="12.75">
      <c r="A47" s="171" t="s">
        <v>128</v>
      </c>
      <c r="B47" s="25"/>
      <c r="C47" s="25"/>
      <c r="D47" s="25"/>
      <c r="E47" s="25"/>
      <c r="F47" s="25"/>
      <c r="G47" s="25"/>
      <c r="H47" s="25"/>
      <c r="I47" s="25"/>
    </row>
    <row r="48" spans="1:9" ht="12.75">
      <c r="A48" s="171" t="s">
        <v>129</v>
      </c>
      <c r="B48" s="25"/>
      <c r="C48" s="25"/>
      <c r="D48" s="25"/>
      <c r="E48" s="25"/>
      <c r="F48" s="25"/>
      <c r="G48" s="25"/>
      <c r="H48" s="25"/>
      <c r="I48" s="25"/>
    </row>
    <row r="49" spans="1:10" ht="12.75">
      <c r="A49" s="171" t="s">
        <v>130</v>
      </c>
      <c r="B49" s="25"/>
      <c r="C49" s="25"/>
      <c r="D49" s="25"/>
      <c r="E49" s="25"/>
      <c r="F49" s="25"/>
      <c r="G49" s="25"/>
      <c r="H49" s="25"/>
      <c r="I49" s="25"/>
      <c r="J49" s="4" t="s">
        <v>3</v>
      </c>
    </row>
    <row r="50" spans="1:9" ht="12.75">
      <c r="A50" s="171" t="s">
        <v>131</v>
      </c>
      <c r="B50" s="25"/>
      <c r="C50" s="25"/>
      <c r="D50" s="25"/>
      <c r="E50" s="25"/>
      <c r="F50" s="25"/>
      <c r="G50" s="25"/>
      <c r="H50" s="25"/>
      <c r="I50" s="25"/>
    </row>
    <row r="51" spans="1:9" ht="12.75">
      <c r="A51" s="25"/>
      <c r="B51" s="25"/>
      <c r="C51" s="25"/>
      <c r="D51" s="25"/>
      <c r="E51" s="25"/>
      <c r="F51" s="25"/>
      <c r="G51" s="25"/>
      <c r="H51" s="25"/>
      <c r="I51" s="25"/>
    </row>
    <row r="52" spans="1:9" ht="12.75">
      <c r="A52" s="172" t="s">
        <v>133</v>
      </c>
      <c r="B52" s="25"/>
      <c r="C52" s="25"/>
      <c r="D52" s="25"/>
      <c r="E52" s="25"/>
      <c r="F52" s="25"/>
      <c r="G52" s="25"/>
      <c r="H52" s="25"/>
      <c r="I52" s="25"/>
    </row>
    <row r="53" spans="1:9" ht="12.75">
      <c r="A53" s="172" t="s">
        <v>370</v>
      </c>
      <c r="B53" s="25"/>
      <c r="C53" s="25"/>
      <c r="D53" s="25"/>
      <c r="E53" s="25"/>
      <c r="F53" s="25"/>
      <c r="G53" s="25"/>
      <c r="H53" s="25"/>
      <c r="I53" s="25"/>
    </row>
    <row r="54" spans="1:9" ht="12.75">
      <c r="A54" s="25" t="s">
        <v>134</v>
      </c>
      <c r="B54" s="25"/>
      <c r="C54" s="25"/>
      <c r="D54" s="25"/>
      <c r="E54" s="25"/>
      <c r="F54" s="25"/>
      <c r="G54" s="25"/>
      <c r="H54" s="25"/>
      <c r="I54" s="25"/>
    </row>
    <row r="55" spans="1:9" ht="12.75">
      <c r="A55" s="25"/>
      <c r="B55" s="25"/>
      <c r="C55" s="25"/>
      <c r="D55" s="25"/>
      <c r="E55" s="25"/>
      <c r="F55" s="25"/>
      <c r="G55" s="25"/>
      <c r="H55" s="25"/>
      <c r="I55" s="25"/>
    </row>
    <row r="56" spans="1:9" ht="12.75">
      <c r="A56" s="25"/>
      <c r="B56" s="25"/>
      <c r="C56" s="25"/>
      <c r="D56" s="25"/>
      <c r="E56" s="25"/>
      <c r="F56" s="25"/>
      <c r="G56" s="25"/>
      <c r="H56" s="25"/>
      <c r="I56" s="25"/>
    </row>
    <row r="57" spans="1:9" ht="12.75">
      <c r="A57" s="25"/>
      <c r="B57" s="25"/>
      <c r="C57" s="25"/>
      <c r="D57" s="25"/>
      <c r="E57" s="25"/>
      <c r="F57" s="25"/>
      <c r="G57" s="25"/>
      <c r="H57" s="25"/>
      <c r="I57" s="25"/>
    </row>
    <row r="58" spans="1:9" ht="12.75">
      <c r="A58" s="25"/>
      <c r="B58" s="25"/>
      <c r="C58" s="25"/>
      <c r="D58" s="25"/>
      <c r="E58" s="25"/>
      <c r="F58" s="25"/>
      <c r="G58" s="25"/>
      <c r="H58" s="25"/>
      <c r="I58" s="25"/>
    </row>
    <row r="59" spans="1:9" ht="12.75">
      <c r="A59" s="25"/>
      <c r="B59" s="25"/>
      <c r="C59" s="25"/>
      <c r="D59" s="25" t="s">
        <v>282</v>
      </c>
      <c r="E59" s="25"/>
      <c r="F59" s="25"/>
      <c r="G59" s="25"/>
      <c r="H59" s="173" t="str">
        <f>A7</f>
        <v>číslo:  4419008325</v>
      </c>
      <c r="I59" s="25"/>
    </row>
    <row r="60" spans="1:13" ht="12.75">
      <c r="A60" s="25"/>
      <c r="B60" s="25"/>
      <c r="C60" s="25"/>
      <c r="D60" s="25"/>
      <c r="E60" s="25"/>
      <c r="F60" s="25"/>
      <c r="G60" s="25"/>
      <c r="H60" s="25"/>
      <c r="I60" s="137"/>
      <c r="M60" s="9"/>
    </row>
    <row r="61" spans="1:13" ht="12.75">
      <c r="A61" s="25"/>
      <c r="B61" s="25" t="s">
        <v>48</v>
      </c>
      <c r="C61" s="25"/>
      <c r="D61" s="25"/>
      <c r="E61" s="25"/>
      <c r="F61" s="25"/>
      <c r="G61" s="25"/>
      <c r="H61" s="25"/>
      <c r="I61" s="137"/>
      <c r="M61" s="9"/>
    </row>
    <row r="62" spans="1:9" ht="12.75">
      <c r="A62" s="174" t="s">
        <v>135</v>
      </c>
      <c r="B62" s="25"/>
      <c r="C62" s="25"/>
      <c r="D62" s="25"/>
      <c r="E62" s="25"/>
      <c r="F62" s="25"/>
      <c r="G62" s="25"/>
      <c r="H62" s="25"/>
      <c r="I62" s="175"/>
    </row>
    <row r="63" spans="1:13" ht="12.75">
      <c r="A63" s="176" t="s">
        <v>446</v>
      </c>
      <c r="B63" s="25"/>
      <c r="C63" s="25"/>
      <c r="D63" s="25"/>
      <c r="E63" s="25"/>
      <c r="F63" s="25"/>
      <c r="G63" s="25"/>
      <c r="H63" s="25"/>
      <c r="I63" s="175"/>
      <c r="M63" s="9"/>
    </row>
    <row r="64" spans="1:13" ht="12.75">
      <c r="A64" s="176" t="s">
        <v>441</v>
      </c>
      <c r="B64" s="25"/>
      <c r="C64" s="25"/>
      <c r="D64" s="25"/>
      <c r="E64" s="25"/>
      <c r="F64" s="25"/>
      <c r="G64" s="25"/>
      <c r="H64" s="25"/>
      <c r="I64" s="25"/>
      <c r="M64" s="3"/>
    </row>
    <row r="65" spans="1:13" ht="12.75">
      <c r="A65" s="176" t="s">
        <v>442</v>
      </c>
      <c r="B65" s="25"/>
      <c r="C65" s="25"/>
      <c r="D65" s="25"/>
      <c r="E65" s="25"/>
      <c r="F65" s="25"/>
      <c r="G65" s="25"/>
      <c r="H65" s="25"/>
      <c r="I65" s="25"/>
      <c r="M65" s="3"/>
    </row>
    <row r="66" spans="1:13" ht="12.75">
      <c r="A66" s="176" t="s">
        <v>443</v>
      </c>
      <c r="B66" s="25"/>
      <c r="C66" s="25"/>
      <c r="D66" s="25"/>
      <c r="E66" s="25"/>
      <c r="F66" s="25"/>
      <c r="G66" s="25"/>
      <c r="H66" s="25"/>
      <c r="I66" s="25"/>
      <c r="M66" s="3"/>
    </row>
    <row r="67" spans="1:13" ht="12.75">
      <c r="A67" s="176" t="s">
        <v>136</v>
      </c>
      <c r="B67" s="25"/>
      <c r="C67" s="25"/>
      <c r="D67" s="25"/>
      <c r="E67" s="25"/>
      <c r="F67" s="25"/>
      <c r="G67" s="25"/>
      <c r="H67" s="25"/>
      <c r="I67" s="25"/>
      <c r="M67" s="3"/>
    </row>
    <row r="68" spans="1:13" ht="12.75">
      <c r="A68" s="174" t="s">
        <v>371</v>
      </c>
      <c r="B68" s="25"/>
      <c r="C68" s="25"/>
      <c r="D68" s="25"/>
      <c r="E68" s="25"/>
      <c r="F68" s="25"/>
      <c r="G68" s="25"/>
      <c r="H68" s="25"/>
      <c r="I68" s="25"/>
      <c r="M68" s="9"/>
    </row>
    <row r="69" spans="1:13" ht="12.75">
      <c r="A69" s="25" t="s">
        <v>137</v>
      </c>
      <c r="B69" s="25"/>
      <c r="C69" s="25"/>
      <c r="D69" s="25"/>
      <c r="E69" s="25"/>
      <c r="F69" s="25"/>
      <c r="G69" s="25"/>
      <c r="H69" s="25"/>
      <c r="I69" s="25"/>
      <c r="M69" s="9"/>
    </row>
    <row r="70" spans="1:13" ht="12.75">
      <c r="A70" s="177" t="s">
        <v>138</v>
      </c>
      <c r="B70" s="25"/>
      <c r="C70" s="25"/>
      <c r="D70" s="25"/>
      <c r="E70" s="25"/>
      <c r="F70" s="25"/>
      <c r="G70" s="25"/>
      <c r="H70" s="25"/>
      <c r="I70" s="25"/>
      <c r="M70" s="9"/>
    </row>
    <row r="71" spans="1:13" ht="12.75">
      <c r="A71" s="25" t="s">
        <v>139</v>
      </c>
      <c r="B71" s="25"/>
      <c r="C71" s="25"/>
      <c r="D71" s="25"/>
      <c r="E71" s="25"/>
      <c r="F71" s="25"/>
      <c r="G71" s="25"/>
      <c r="H71" s="25"/>
      <c r="I71" s="25"/>
      <c r="M71" s="10"/>
    </row>
    <row r="72" spans="1:9" ht="12.75">
      <c r="A72" s="25" t="s">
        <v>140</v>
      </c>
      <c r="B72" s="25"/>
      <c r="C72" s="25"/>
      <c r="D72" s="25"/>
      <c r="E72" s="25"/>
      <c r="F72" s="25"/>
      <c r="G72" s="25"/>
      <c r="H72" s="25"/>
      <c r="I72" s="25"/>
    </row>
    <row r="73" spans="1:13" ht="12.75">
      <c r="A73" s="188" t="s">
        <v>240</v>
      </c>
      <c r="B73" s="188"/>
      <c r="C73" s="188"/>
      <c r="D73" s="188"/>
      <c r="E73" s="188"/>
      <c r="F73" s="188"/>
      <c r="G73" s="188"/>
      <c r="H73" s="188"/>
      <c r="I73" s="188"/>
      <c r="M73" s="10"/>
    </row>
    <row r="74" spans="1:9" ht="25.5" customHeight="1">
      <c r="A74" s="279" t="s">
        <v>241</v>
      </c>
      <c r="B74" s="279"/>
      <c r="C74" s="279"/>
      <c r="D74" s="279"/>
      <c r="E74" s="279"/>
      <c r="F74" s="279"/>
      <c r="G74" s="279"/>
      <c r="H74" s="279"/>
      <c r="I74" s="279"/>
    </row>
    <row r="75" spans="1:9" ht="12.75">
      <c r="A75" s="178" t="s">
        <v>239</v>
      </c>
      <c r="B75" s="25"/>
      <c r="C75" s="25"/>
      <c r="D75" s="25"/>
      <c r="E75" s="25"/>
      <c r="F75" s="25"/>
      <c r="G75" s="25"/>
      <c r="H75" s="25"/>
      <c r="I75" s="25"/>
    </row>
    <row r="76" spans="1:9" ht="12.75">
      <c r="A76" s="178" t="s">
        <v>238</v>
      </c>
      <c r="B76" s="25"/>
      <c r="C76" s="25"/>
      <c r="D76" s="25"/>
      <c r="E76" s="25"/>
      <c r="F76" s="25"/>
      <c r="G76" s="25"/>
      <c r="H76" s="25"/>
      <c r="I76" s="25"/>
    </row>
    <row r="77" spans="1:9" ht="12.75">
      <c r="A77" s="178" t="s">
        <v>237</v>
      </c>
      <c r="B77" s="25"/>
      <c r="C77" s="25"/>
      <c r="D77" s="25"/>
      <c r="E77" s="25"/>
      <c r="F77" s="25"/>
      <c r="G77" s="25"/>
      <c r="H77" s="25"/>
      <c r="I77" s="25"/>
    </row>
    <row r="78" spans="1:9" ht="24.75" customHeight="1">
      <c r="A78" s="279" t="s">
        <v>265</v>
      </c>
      <c r="B78" s="279"/>
      <c r="C78" s="279"/>
      <c r="D78" s="279"/>
      <c r="E78" s="279"/>
      <c r="F78" s="279"/>
      <c r="G78" s="279"/>
      <c r="H78" s="279"/>
      <c r="I78" s="279"/>
    </row>
    <row r="79" spans="1:9" ht="12.75">
      <c r="A79" s="177" t="s">
        <v>242</v>
      </c>
      <c r="B79" s="25"/>
      <c r="C79" s="25"/>
      <c r="D79" s="25"/>
      <c r="E79" s="25"/>
      <c r="F79" s="25"/>
      <c r="G79" s="25"/>
      <c r="H79" s="25"/>
      <c r="I79" s="25"/>
    </row>
    <row r="80" spans="1:9" ht="12.75">
      <c r="A80" s="177" t="s">
        <v>243</v>
      </c>
      <c r="B80" s="25"/>
      <c r="C80" s="25"/>
      <c r="D80" s="25"/>
      <c r="E80" s="25"/>
      <c r="F80" s="25"/>
      <c r="G80" s="25"/>
      <c r="H80" s="25"/>
      <c r="I80" s="25"/>
    </row>
    <row r="81" spans="1:9" ht="12.75">
      <c r="A81" s="25" t="s">
        <v>381</v>
      </c>
      <c r="B81" s="25"/>
      <c r="C81" s="25"/>
      <c r="D81" s="25"/>
      <c r="E81" s="25"/>
      <c r="F81" s="25"/>
      <c r="G81" s="25"/>
      <c r="H81" s="25"/>
      <c r="I81" s="25"/>
    </row>
    <row r="82" spans="1:9" ht="12.75">
      <c r="A82" s="25" t="s">
        <v>501</v>
      </c>
      <c r="B82" s="25"/>
      <c r="C82" s="25"/>
      <c r="D82" s="25"/>
      <c r="E82" s="25"/>
      <c r="F82" s="25"/>
      <c r="G82" s="25"/>
      <c r="H82" s="25"/>
      <c r="I82" s="25"/>
    </row>
    <row r="83" ht="12.75">
      <c r="A83" s="25" t="s">
        <v>502</v>
      </c>
    </row>
  </sheetData>
  <sheetProtection formatCells="0" formatColumns="0"/>
  <mergeCells count="10">
    <mergeCell ref="A74:I74"/>
    <mergeCell ref="A78:I78"/>
    <mergeCell ref="F31:G31"/>
    <mergeCell ref="H31:I31"/>
    <mergeCell ref="C5:F5"/>
    <mergeCell ref="H29:I29"/>
    <mergeCell ref="F30:G30"/>
    <mergeCell ref="H30:I30"/>
    <mergeCell ref="A7:I7"/>
    <mergeCell ref="A10:I10"/>
  </mergeCells>
  <printOptions/>
  <pageMargins left="0.27" right="0.52" top="0.49" bottom="0.61" header="0.4921259845" footer="0.4921259845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3">
      <selection activeCell="K32" sqref="K31:K32"/>
    </sheetView>
  </sheetViews>
  <sheetFormatPr defaultColWidth="9.00390625" defaultRowHeight="12.75"/>
  <cols>
    <col min="1" max="1" width="9.125" style="4" customWidth="1"/>
    <col min="2" max="2" width="10.375" style="4" customWidth="1"/>
    <col min="3" max="4" width="10.00390625" style="4" customWidth="1"/>
    <col min="5" max="5" width="14.375" style="4" customWidth="1"/>
    <col min="6" max="6" width="9.875" style="4" customWidth="1"/>
    <col min="7" max="8" width="10.00390625" style="4" customWidth="1"/>
    <col min="9" max="9" width="11.75390625" style="4" customWidth="1"/>
    <col min="10" max="16384" width="9.125" style="4" customWidth="1"/>
  </cols>
  <sheetData>
    <row r="1" spans="1:9" ht="12.75">
      <c r="A1" s="25"/>
      <c r="B1" s="25"/>
      <c r="C1" s="25"/>
      <c r="D1" s="25"/>
      <c r="E1" s="25"/>
      <c r="F1" s="25"/>
      <c r="G1" s="25"/>
      <c r="H1" s="25"/>
      <c r="I1" s="25"/>
    </row>
    <row r="2" spans="1:9" ht="12.75">
      <c r="A2" s="25"/>
      <c r="B2" s="25"/>
      <c r="C2" s="25"/>
      <c r="D2" s="25"/>
      <c r="E2" s="25"/>
      <c r="F2" s="25"/>
      <c r="G2" s="25"/>
      <c r="H2" s="25"/>
      <c r="I2" s="25"/>
    </row>
    <row r="3" spans="1:9" ht="15">
      <c r="A3" s="77"/>
      <c r="B3" s="78"/>
      <c r="C3" s="79"/>
      <c r="D3" s="80"/>
      <c r="E3" s="25"/>
      <c r="F3" s="25"/>
      <c r="G3" s="25"/>
      <c r="H3" s="25"/>
      <c r="I3" s="25"/>
    </row>
    <row r="4" spans="1:9" ht="15" customHeight="1">
      <c r="A4" s="77"/>
      <c r="B4" s="25"/>
      <c r="C4" s="79"/>
      <c r="D4" s="291" t="s">
        <v>141</v>
      </c>
      <c r="E4" s="291"/>
      <c r="F4" s="291"/>
      <c r="G4" s="83" t="s">
        <v>61</v>
      </c>
      <c r="H4" s="25"/>
      <c r="I4" s="86" t="str">
        <f>'poistná zmluva'!C7</f>
        <v>01.01.2017</v>
      </c>
    </row>
    <row r="5" spans="1:8" ht="15">
      <c r="A5" s="77"/>
      <c r="B5" s="25"/>
      <c r="C5" s="79"/>
      <c r="D5" s="292" t="s">
        <v>101</v>
      </c>
      <c r="E5" s="292"/>
      <c r="F5" s="292"/>
      <c r="G5" s="83"/>
      <c r="H5" s="25"/>
    </row>
    <row r="6" spans="1:9" ht="15">
      <c r="A6" s="77"/>
      <c r="B6" s="87"/>
      <c r="C6" s="79"/>
      <c r="D6" s="80"/>
      <c r="E6" s="25"/>
      <c r="F6" s="25"/>
      <c r="G6" s="25"/>
      <c r="H6" s="25"/>
      <c r="I6" s="132" t="str">
        <f>'poistná zmluva'!F7</f>
        <v>na dobu neurčitú</v>
      </c>
    </row>
    <row r="7" spans="1:9" ht="20.25">
      <c r="A7" s="235" t="str">
        <f>'vl.č.1 živel'!A7:I7</f>
        <v>číslo:  4419008325</v>
      </c>
      <c r="B7" s="235"/>
      <c r="C7" s="235"/>
      <c r="D7" s="235"/>
      <c r="E7" s="235"/>
      <c r="F7" s="235"/>
      <c r="G7" s="235"/>
      <c r="H7" s="235"/>
      <c r="I7" s="235"/>
    </row>
    <row r="8" spans="1:9" ht="20.25">
      <c r="A8" s="179"/>
      <c r="B8" s="179"/>
      <c r="C8" s="179"/>
      <c r="D8" s="179"/>
      <c r="E8" s="179"/>
      <c r="F8" s="179"/>
      <c r="G8" s="179"/>
      <c r="H8" s="179"/>
      <c r="I8" s="179"/>
    </row>
    <row r="9" spans="1:9" ht="21" thickBot="1">
      <c r="A9" s="179"/>
      <c r="B9" s="179"/>
      <c r="C9" s="179"/>
      <c r="D9" s="179"/>
      <c r="E9" s="179"/>
      <c r="F9" s="179"/>
      <c r="G9" s="179"/>
      <c r="H9" s="179"/>
      <c r="I9" s="179"/>
    </row>
    <row r="10" spans="1:9" ht="33" customHeight="1" thickBot="1">
      <c r="A10" s="239" t="s">
        <v>81</v>
      </c>
      <c r="B10" s="239"/>
      <c r="C10" s="239"/>
      <c r="D10" s="239"/>
      <c r="E10" s="239"/>
      <c r="F10" s="239"/>
      <c r="G10" s="239"/>
      <c r="H10" s="239"/>
      <c r="I10" s="239"/>
    </row>
    <row r="11" spans="1:9" ht="12.75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2.75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12.75">
      <c r="A13" s="160" t="s">
        <v>257</v>
      </c>
      <c r="B13" s="25"/>
      <c r="C13" s="25"/>
      <c r="D13" s="25"/>
      <c r="E13" s="25"/>
      <c r="F13" s="25"/>
      <c r="G13" s="25"/>
      <c r="H13" s="25"/>
      <c r="I13" s="25"/>
    </row>
    <row r="14" spans="1:9" ht="9" customHeight="1">
      <c r="A14" s="77"/>
      <c r="B14" s="25"/>
      <c r="C14" s="25"/>
      <c r="D14" s="25"/>
      <c r="E14" s="25"/>
      <c r="F14" s="25"/>
      <c r="G14" s="25"/>
      <c r="H14" s="25"/>
      <c r="I14" s="25"/>
    </row>
    <row r="15" spans="1:9" ht="15">
      <c r="A15" s="77" t="s">
        <v>494</v>
      </c>
      <c r="B15" s="25"/>
      <c r="C15" s="25"/>
      <c r="D15" s="25"/>
      <c r="E15" s="25"/>
      <c r="F15" s="133">
        <v>400</v>
      </c>
      <c r="G15" s="89" t="s">
        <v>273</v>
      </c>
      <c r="H15" s="25"/>
      <c r="I15" s="25"/>
    </row>
    <row r="16" spans="1:9" ht="12.7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2.75">
      <c r="A17" s="89" t="s">
        <v>451</v>
      </c>
      <c r="B17" s="25"/>
      <c r="C17" s="25"/>
      <c r="D17" s="25"/>
      <c r="E17" s="25"/>
      <c r="F17" s="25"/>
      <c r="G17" s="25"/>
      <c r="H17" s="25"/>
      <c r="I17" s="25"/>
    </row>
    <row r="18" spans="1:9" ht="9" customHeight="1">
      <c r="A18" s="162"/>
      <c r="B18" s="25"/>
      <c r="C18" s="25"/>
      <c r="D18" s="25"/>
      <c r="E18" s="25"/>
      <c r="F18" s="25"/>
      <c r="G18" s="25"/>
      <c r="H18" s="25"/>
      <c r="I18" s="25"/>
    </row>
    <row r="19" spans="1:9" ht="12.75">
      <c r="A19" s="63" t="s">
        <v>488</v>
      </c>
      <c r="B19" s="25"/>
      <c r="C19" s="25"/>
      <c r="D19" s="25"/>
      <c r="E19" s="25"/>
      <c r="F19" s="25"/>
      <c r="G19" s="25"/>
      <c r="H19" s="25"/>
      <c r="I19" s="25"/>
    </row>
    <row r="20" spans="1:9" ht="12.75">
      <c r="A20" s="25" t="s">
        <v>489</v>
      </c>
      <c r="B20" s="89"/>
      <c r="C20" s="25"/>
      <c r="D20" s="25"/>
      <c r="E20" s="25"/>
      <c r="F20" s="25"/>
      <c r="G20" s="25"/>
      <c r="H20" s="25"/>
      <c r="I20" s="25"/>
    </row>
    <row r="21" spans="1:9" ht="12.75">
      <c r="A21" s="25"/>
      <c r="B21" s="89"/>
      <c r="C21" s="25"/>
      <c r="D21" s="25"/>
      <c r="E21" s="25"/>
      <c r="F21" s="25"/>
      <c r="G21" s="25"/>
      <c r="H21" s="25"/>
      <c r="I21" s="25"/>
    </row>
    <row r="22" spans="1:9" ht="12.75">
      <c r="A22" s="25" t="s">
        <v>143</v>
      </c>
      <c r="B22" s="25"/>
      <c r="C22" s="25"/>
      <c r="D22" s="25"/>
      <c r="E22" s="25"/>
      <c r="F22" s="25"/>
      <c r="G22" s="25"/>
      <c r="H22" s="25"/>
      <c r="I22" s="25"/>
    </row>
    <row r="23" spans="1:9" ht="12.75">
      <c r="A23" s="25" t="s">
        <v>153</v>
      </c>
      <c r="B23" s="25"/>
      <c r="C23" s="25"/>
      <c r="D23" s="25"/>
      <c r="E23" s="25"/>
      <c r="F23" s="25"/>
      <c r="G23" s="25"/>
      <c r="H23" s="25"/>
      <c r="I23" s="25"/>
    </row>
    <row r="24" spans="1:9" ht="12.75">
      <c r="A24" s="25" t="s">
        <v>144</v>
      </c>
      <c r="B24" s="25"/>
      <c r="C24" s="25"/>
      <c r="D24" s="25"/>
      <c r="E24" s="25"/>
      <c r="F24" s="25"/>
      <c r="G24" s="25"/>
      <c r="H24" s="25"/>
      <c r="I24" s="25"/>
    </row>
    <row r="25" spans="1:9" ht="12.7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2.75">
      <c r="A26" s="25" t="s">
        <v>145</v>
      </c>
      <c r="B26" s="25"/>
      <c r="C26" s="25"/>
      <c r="D26" s="25"/>
      <c r="E26" s="25"/>
      <c r="F26" s="25"/>
      <c r="G26" s="25"/>
      <c r="H26" s="25"/>
      <c r="I26" s="25"/>
    </row>
    <row r="27" spans="1:9" ht="12.75">
      <c r="A27" s="25" t="s">
        <v>49</v>
      </c>
      <c r="B27" s="25"/>
      <c r="C27" s="25"/>
      <c r="D27" s="25"/>
      <c r="E27" s="25"/>
      <c r="F27" s="25"/>
      <c r="G27" s="25"/>
      <c r="H27" s="25"/>
      <c r="I27" s="25"/>
    </row>
    <row r="28" spans="1:9" ht="12.75">
      <c r="A28" s="25" t="s">
        <v>447</v>
      </c>
      <c r="B28" s="25"/>
      <c r="C28" s="25"/>
      <c r="D28" s="25"/>
      <c r="E28" s="25"/>
      <c r="F28" s="25"/>
      <c r="G28" s="25"/>
      <c r="H28" s="25"/>
      <c r="I28" s="25"/>
    </row>
    <row r="29" spans="1:9" ht="12.75">
      <c r="A29" s="25" t="s">
        <v>448</v>
      </c>
      <c r="B29" s="25"/>
      <c r="C29" s="25"/>
      <c r="D29" s="25"/>
      <c r="E29" s="25"/>
      <c r="F29" s="25"/>
      <c r="G29" s="25"/>
      <c r="H29" s="25"/>
      <c r="I29" s="25"/>
    </row>
    <row r="30" spans="1:9" ht="12.75">
      <c r="A30" s="25" t="s">
        <v>449</v>
      </c>
      <c r="B30" s="25"/>
      <c r="C30" s="25"/>
      <c r="D30" s="25"/>
      <c r="E30" s="25"/>
      <c r="F30" s="25"/>
      <c r="G30" s="25"/>
      <c r="H30" s="25"/>
      <c r="I30" s="25"/>
    </row>
    <row r="31" spans="1:9" ht="12.75">
      <c r="A31" s="25" t="s">
        <v>450</v>
      </c>
      <c r="B31" s="25"/>
      <c r="C31" s="25"/>
      <c r="D31" s="25"/>
      <c r="E31" s="25"/>
      <c r="F31" s="25"/>
      <c r="G31" s="25"/>
      <c r="H31" s="25"/>
      <c r="I31" s="25"/>
    </row>
    <row r="32" spans="1:9" ht="12.75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12.75">
      <c r="A33" s="160" t="s">
        <v>452</v>
      </c>
      <c r="B33" s="25"/>
      <c r="C33" s="25"/>
      <c r="D33" s="25"/>
      <c r="E33" s="25"/>
      <c r="F33" s="25"/>
      <c r="G33" s="25"/>
      <c r="H33" s="25"/>
      <c r="I33" s="25"/>
    </row>
    <row r="34" spans="1:9" ht="9" customHeight="1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12.75">
      <c r="A35" s="25" t="s">
        <v>495</v>
      </c>
      <c r="B35" s="25"/>
      <c r="C35" s="25"/>
      <c r="D35" s="25"/>
      <c r="E35" s="25"/>
      <c r="F35" s="25"/>
      <c r="G35" s="25"/>
      <c r="H35" s="25"/>
      <c r="I35" s="25"/>
    </row>
    <row r="36" spans="1:9" ht="12.75">
      <c r="A36" s="25"/>
      <c r="B36" s="25"/>
      <c r="C36" s="25"/>
      <c r="D36" s="25"/>
      <c r="E36" s="25"/>
      <c r="F36" s="25"/>
      <c r="G36" s="25"/>
      <c r="H36" s="25"/>
      <c r="I36" s="25"/>
    </row>
    <row r="37" spans="1:9" ht="13.5" thickBot="1">
      <c r="A37" s="160" t="s">
        <v>453</v>
      </c>
      <c r="B37" s="25"/>
      <c r="C37" s="25"/>
      <c r="D37" s="25"/>
      <c r="E37" s="25"/>
      <c r="F37" s="25"/>
      <c r="G37" s="25"/>
      <c r="H37" s="25"/>
      <c r="I37" s="25"/>
    </row>
    <row r="38" spans="1:9" ht="27" customHeight="1" thickBot="1">
      <c r="A38" s="180"/>
      <c r="B38" s="180"/>
      <c r="C38" s="180"/>
      <c r="D38" s="130"/>
      <c r="E38" s="130"/>
      <c r="F38" s="130"/>
      <c r="G38" s="130"/>
      <c r="H38" s="293" t="s">
        <v>157</v>
      </c>
      <c r="I38" s="294"/>
    </row>
    <row r="39" spans="1:9" ht="17.25" customHeight="1" thickBot="1">
      <c r="A39" s="99" t="s">
        <v>102</v>
      </c>
      <c r="B39" s="166">
        <v>25</v>
      </c>
      <c r="C39" s="181" t="s">
        <v>254</v>
      </c>
      <c r="D39" s="182"/>
      <c r="E39" s="182"/>
      <c r="F39" s="287">
        <v>400</v>
      </c>
      <c r="G39" s="287"/>
      <c r="H39" s="295">
        <f>F39*B39/1000</f>
        <v>10</v>
      </c>
      <c r="I39" s="290"/>
    </row>
    <row r="40" spans="1:9" ht="21" customHeight="1" thickBot="1">
      <c r="A40" s="168"/>
      <c r="B40" s="169" t="s">
        <v>158</v>
      </c>
      <c r="C40" s="169"/>
      <c r="D40" s="114"/>
      <c r="E40" s="114"/>
      <c r="F40" s="280"/>
      <c r="G40" s="280"/>
      <c r="H40" s="282">
        <f>SUM(H39)</f>
        <v>10</v>
      </c>
      <c r="I40" s="283"/>
    </row>
    <row r="41" spans="1:9" ht="12.75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12.75">
      <c r="A42" s="160" t="s">
        <v>260</v>
      </c>
      <c r="B42" s="25"/>
      <c r="C42" s="25"/>
      <c r="D42" s="25"/>
      <c r="E42" s="25"/>
      <c r="F42" s="25"/>
      <c r="G42" s="25"/>
      <c r="H42" s="25"/>
      <c r="I42" s="25"/>
    </row>
    <row r="43" spans="1:9" ht="9" customHeight="1">
      <c r="A43" s="77"/>
      <c r="B43" s="25"/>
      <c r="C43" s="25"/>
      <c r="D43" s="25"/>
      <c r="E43" s="25"/>
      <c r="F43" s="25"/>
      <c r="G43" s="25"/>
      <c r="H43" s="25"/>
      <c r="I43" s="25"/>
    </row>
    <row r="44" spans="1:9" ht="12.75">
      <c r="A44" s="63" t="s">
        <v>246</v>
      </c>
      <c r="B44" s="25"/>
      <c r="C44" s="25"/>
      <c r="D44" s="25"/>
      <c r="E44" s="25"/>
      <c r="F44" s="25"/>
      <c r="G44" s="25"/>
      <c r="H44" s="25"/>
      <c r="I44" s="25"/>
    </row>
    <row r="45" spans="1:9" ht="12.75">
      <c r="A45" s="63" t="s">
        <v>108</v>
      </c>
      <c r="B45" s="25"/>
      <c r="C45" s="25"/>
      <c r="D45" s="25"/>
      <c r="E45" s="25"/>
      <c r="F45" s="25"/>
      <c r="G45" s="25"/>
      <c r="H45" s="25"/>
      <c r="I45" s="25"/>
    </row>
    <row r="46" spans="1:9" ht="12.75">
      <c r="A46" s="25"/>
      <c r="B46" s="25"/>
      <c r="C46" s="25"/>
      <c r="D46" s="25"/>
      <c r="E46" s="25"/>
      <c r="F46" s="25"/>
      <c r="G46" s="25"/>
      <c r="H46" s="25"/>
      <c r="I46" s="25"/>
    </row>
    <row r="47" spans="1:9" ht="15">
      <c r="A47" s="77"/>
      <c r="B47" s="25"/>
      <c r="C47" s="25"/>
      <c r="D47" s="25"/>
      <c r="E47" s="25"/>
      <c r="F47" s="25"/>
      <c r="G47" s="25"/>
      <c r="H47" s="25"/>
      <c r="I47" s="25"/>
    </row>
  </sheetData>
  <sheetProtection formatCells="0" formatColumns="0"/>
  <mergeCells count="9">
    <mergeCell ref="A7:I7"/>
    <mergeCell ref="A10:I10"/>
    <mergeCell ref="D4:F4"/>
    <mergeCell ref="D5:F5"/>
    <mergeCell ref="H40:I40"/>
    <mergeCell ref="H38:I38"/>
    <mergeCell ref="F39:G39"/>
    <mergeCell ref="H39:I39"/>
    <mergeCell ref="F40:G40"/>
  </mergeCells>
  <printOptions/>
  <pageMargins left="0.34" right="0.36" top="1" bottom="1" header="0.4921259845" footer="0.4921259845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9"/>
  <sheetViews>
    <sheetView zoomScale="110" zoomScaleNormal="110" zoomScalePageLayoutView="0" workbookViewId="0" topLeftCell="A9">
      <selection activeCell="K30" sqref="K30"/>
    </sheetView>
  </sheetViews>
  <sheetFormatPr defaultColWidth="9.00390625" defaultRowHeight="12.75"/>
  <cols>
    <col min="1" max="1" width="5.75390625" style="4" customWidth="1"/>
    <col min="2" max="2" width="5.875" style="4" customWidth="1"/>
    <col min="3" max="3" width="10.375" style="4" customWidth="1"/>
    <col min="4" max="4" width="9.125" style="4" customWidth="1"/>
    <col min="5" max="5" width="25.625" style="4" customWidth="1"/>
    <col min="6" max="6" width="10.125" style="4" customWidth="1"/>
    <col min="7" max="7" width="7.625" style="4" customWidth="1"/>
    <col min="8" max="8" width="9.375" style="4" customWidth="1"/>
    <col min="9" max="9" width="12.75390625" style="4" customWidth="1"/>
    <col min="10" max="16384" width="9.125" style="4" customWidth="1"/>
  </cols>
  <sheetData>
    <row r="1" spans="1:9" ht="15">
      <c r="A1" s="77"/>
      <c r="B1" s="78"/>
      <c r="C1" s="79"/>
      <c r="D1" s="80"/>
      <c r="E1" s="25"/>
      <c r="F1" s="25"/>
      <c r="G1" s="25"/>
      <c r="H1" s="25"/>
      <c r="I1" s="25"/>
    </row>
    <row r="2" spans="1:9" ht="15" customHeight="1">
      <c r="A2" s="77"/>
      <c r="B2" s="25"/>
      <c r="C2" s="79"/>
      <c r="D2" s="291" t="s">
        <v>146</v>
      </c>
      <c r="E2" s="291"/>
      <c r="F2" s="291"/>
      <c r="G2" s="291"/>
      <c r="H2" s="25"/>
      <c r="I2" s="183"/>
    </row>
    <row r="3" spans="1:9" ht="15">
      <c r="A3" s="77"/>
      <c r="B3" s="25"/>
      <c r="C3" s="79"/>
      <c r="D3" s="25"/>
      <c r="E3" s="165" t="s">
        <v>101</v>
      </c>
      <c r="F3" s="165"/>
      <c r="G3" s="165" t="s">
        <v>61</v>
      </c>
      <c r="H3" s="25"/>
      <c r="I3" s="192" t="str">
        <f>'poistná zmluva'!C7</f>
        <v>01.01.2017</v>
      </c>
    </row>
    <row r="4" spans="1:9" ht="15">
      <c r="A4" s="77"/>
      <c r="B4" s="87"/>
      <c r="C4" s="79"/>
      <c r="D4" s="80"/>
      <c r="E4" s="25"/>
      <c r="F4" s="25"/>
      <c r="G4" s="25"/>
      <c r="H4" s="25"/>
      <c r="I4" s="184" t="str">
        <f>'poistná zmluva'!F7</f>
        <v>na dobu neurčitú</v>
      </c>
    </row>
    <row r="5" spans="1:9" ht="20.25">
      <c r="A5" s="235" t="str">
        <f>'vl.č.1 živel'!A7:I7</f>
        <v>číslo:  4419008325</v>
      </c>
      <c r="B5" s="235"/>
      <c r="C5" s="235"/>
      <c r="D5" s="235"/>
      <c r="E5" s="235"/>
      <c r="F5" s="235"/>
      <c r="G5" s="235"/>
      <c r="H5" s="235"/>
      <c r="I5" s="235"/>
    </row>
    <row r="6" spans="1:9" ht="20.25">
      <c r="A6" s="179"/>
      <c r="B6" s="179"/>
      <c r="C6" s="179"/>
      <c r="D6" s="179"/>
      <c r="E6" s="179"/>
      <c r="F6" s="179"/>
      <c r="G6" s="179"/>
      <c r="H6" s="179"/>
      <c r="I6" s="179"/>
    </row>
    <row r="7" spans="1:9" ht="21" thickBot="1">
      <c r="A7" s="179"/>
      <c r="B7" s="179"/>
      <c r="C7" s="179"/>
      <c r="D7" s="179"/>
      <c r="E7" s="179"/>
      <c r="F7" s="179"/>
      <c r="G7" s="179"/>
      <c r="H7" s="179"/>
      <c r="I7" s="179"/>
    </row>
    <row r="8" spans="1:9" ht="33" customHeight="1" thickBot="1">
      <c r="A8" s="239" t="s">
        <v>84</v>
      </c>
      <c r="B8" s="239"/>
      <c r="C8" s="239"/>
      <c r="D8" s="239"/>
      <c r="E8" s="239"/>
      <c r="F8" s="239"/>
      <c r="G8" s="239"/>
      <c r="H8" s="239"/>
      <c r="I8" s="239"/>
    </row>
    <row r="9" spans="1:9" ht="12.75">
      <c r="A9" s="25"/>
      <c r="B9" s="25"/>
      <c r="C9" s="25"/>
      <c r="D9" s="25"/>
      <c r="E9" s="25"/>
      <c r="F9" s="25"/>
      <c r="G9" s="25"/>
      <c r="H9" s="25"/>
      <c r="I9" s="25"/>
    </row>
    <row r="10" spans="1:9" ht="12.75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2.75">
      <c r="A11" s="160" t="s">
        <v>257</v>
      </c>
      <c r="B11" s="25"/>
      <c r="C11" s="25"/>
      <c r="D11" s="25"/>
      <c r="E11" s="25"/>
      <c r="F11" s="25"/>
      <c r="G11" s="25"/>
      <c r="H11" s="25"/>
      <c r="I11" s="25"/>
    </row>
    <row r="12" spans="1:9" ht="12.75">
      <c r="A12" s="160" t="s">
        <v>462</v>
      </c>
      <c r="B12" s="25"/>
      <c r="C12" s="25"/>
      <c r="D12" s="25"/>
      <c r="E12" s="25"/>
      <c r="F12" s="25"/>
      <c r="G12" s="25"/>
      <c r="H12" s="25"/>
      <c r="I12" s="25"/>
    </row>
    <row r="13" spans="1:9" ht="12.75">
      <c r="A13" s="25" t="s">
        <v>275</v>
      </c>
      <c r="B13" s="25"/>
      <c r="C13" s="25"/>
      <c r="D13" s="25"/>
      <c r="E13" s="25"/>
      <c r="F13" s="133">
        <v>4000</v>
      </c>
      <c r="G13" s="89" t="s">
        <v>271</v>
      </c>
      <c r="H13" s="25"/>
      <c r="I13" s="25"/>
    </row>
    <row r="14" spans="1:9" ht="12.75">
      <c r="A14" s="25" t="s">
        <v>460</v>
      </c>
      <c r="B14" s="25"/>
      <c r="C14" s="25"/>
      <c r="D14" s="25"/>
      <c r="E14" s="25"/>
      <c r="F14" s="25"/>
      <c r="G14" s="25"/>
      <c r="H14" s="25"/>
      <c r="I14" s="25"/>
    </row>
    <row r="15" spans="1:9" ht="12.75">
      <c r="A15" s="25" t="s">
        <v>264</v>
      </c>
      <c r="B15" s="25"/>
      <c r="C15" s="25"/>
      <c r="D15" s="25"/>
      <c r="E15" s="25"/>
      <c r="F15" s="25"/>
      <c r="G15" s="25"/>
      <c r="H15" s="25"/>
      <c r="I15" s="25"/>
    </row>
    <row r="16" spans="1:9" ht="12.75">
      <c r="A16" s="25" t="s">
        <v>276</v>
      </c>
      <c r="B16" s="25"/>
      <c r="C16" s="25"/>
      <c r="D16" s="25"/>
      <c r="E16" s="133">
        <v>4000</v>
      </c>
      <c r="F16" s="89" t="s">
        <v>271</v>
      </c>
      <c r="G16" s="25"/>
      <c r="H16" s="25"/>
      <c r="I16" s="25"/>
    </row>
    <row r="17" spans="1:9" ht="12.7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2.75">
      <c r="A18" s="89" t="s">
        <v>258</v>
      </c>
      <c r="B18" s="25"/>
      <c r="C18" s="25"/>
      <c r="D18" s="25"/>
      <c r="E18" s="25"/>
      <c r="F18" s="25"/>
      <c r="G18" s="25"/>
      <c r="H18" s="25"/>
      <c r="I18" s="25"/>
    </row>
    <row r="19" spans="1:9" ht="12.75">
      <c r="A19" s="63" t="s">
        <v>488</v>
      </c>
      <c r="B19" s="25"/>
      <c r="C19" s="25"/>
      <c r="D19" s="25"/>
      <c r="E19" s="25"/>
      <c r="F19" s="25"/>
      <c r="G19" s="25"/>
      <c r="H19" s="25"/>
      <c r="I19" s="25"/>
    </row>
    <row r="20" spans="1:9" ht="12.75">
      <c r="A20" s="25" t="s">
        <v>489</v>
      </c>
      <c r="B20" s="25"/>
      <c r="C20" s="25"/>
      <c r="D20" s="25"/>
      <c r="E20" s="25"/>
      <c r="F20" s="25"/>
      <c r="G20" s="25"/>
      <c r="H20" s="25"/>
      <c r="I20" s="25"/>
    </row>
    <row r="21" spans="1:9" ht="12.75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2.75">
      <c r="A22" s="89" t="s">
        <v>461</v>
      </c>
      <c r="B22" s="25"/>
      <c r="C22" s="25"/>
      <c r="D22" s="25"/>
      <c r="E22" s="25"/>
      <c r="F22" s="25"/>
      <c r="G22" s="25"/>
      <c r="H22" s="25"/>
      <c r="I22" s="25"/>
    </row>
    <row r="23" spans="1:9" ht="12.7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2.75">
      <c r="A24" s="185"/>
      <c r="B24" s="185"/>
      <c r="C24" s="185"/>
      <c r="D24" s="185"/>
      <c r="E24" s="185"/>
      <c r="F24" s="185"/>
      <c r="G24" s="185"/>
      <c r="H24" s="185"/>
      <c r="I24" s="185"/>
    </row>
    <row r="25" spans="1:9" ht="13.5" thickBot="1">
      <c r="A25" s="160" t="s">
        <v>259</v>
      </c>
      <c r="B25" s="185"/>
      <c r="C25" s="185"/>
      <c r="D25" s="185"/>
      <c r="E25" s="185"/>
      <c r="F25" s="185"/>
      <c r="G25" s="185"/>
      <c r="H25" s="185"/>
      <c r="I25" s="185"/>
    </row>
    <row r="26" spans="1:9" ht="13.5" thickBot="1">
      <c r="A26" s="95"/>
      <c r="B26" s="95"/>
      <c r="C26" s="95"/>
      <c r="D26" s="96"/>
      <c r="E26" s="96"/>
      <c r="F26" s="96"/>
      <c r="G26" s="96"/>
      <c r="H26" s="285" t="s">
        <v>67</v>
      </c>
      <c r="I26" s="286"/>
    </row>
    <row r="27" spans="1:9" ht="15.75" thickBot="1">
      <c r="A27" s="99" t="s">
        <v>255</v>
      </c>
      <c r="B27" s="166">
        <v>8</v>
      </c>
      <c r="C27" s="153" t="s">
        <v>254</v>
      </c>
      <c r="D27" s="153"/>
      <c r="E27" s="153"/>
      <c r="F27" s="301">
        <v>4000</v>
      </c>
      <c r="G27" s="302"/>
      <c r="H27" s="289">
        <f>F27*B27/1000</f>
        <v>32</v>
      </c>
      <c r="I27" s="290"/>
    </row>
    <row r="28" spans="1:9" ht="14.25" customHeight="1" thickBot="1">
      <c r="A28" s="103" t="s">
        <v>256</v>
      </c>
      <c r="B28" s="166">
        <v>1.38</v>
      </c>
      <c r="C28" s="153" t="s">
        <v>254</v>
      </c>
      <c r="D28" s="153"/>
      <c r="E28" s="153"/>
      <c r="F28" s="287">
        <v>4000</v>
      </c>
      <c r="G28" s="288"/>
      <c r="H28" s="289">
        <f>F28*B28/1000</f>
        <v>5.52</v>
      </c>
      <c r="I28" s="290"/>
    </row>
    <row r="29" spans="1:9" ht="17.25" customHeight="1" thickBot="1">
      <c r="A29" s="168"/>
      <c r="B29" s="169" t="s">
        <v>158</v>
      </c>
      <c r="C29" s="169"/>
      <c r="D29" s="114"/>
      <c r="E29" s="114"/>
      <c r="F29" s="280"/>
      <c r="G29" s="281"/>
      <c r="H29" s="282">
        <f>H27+H28</f>
        <v>37.519999999999996</v>
      </c>
      <c r="I29" s="283"/>
    </row>
    <row r="30" spans="1:9" ht="17.25" customHeight="1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21" customHeight="1">
      <c r="A31" s="160" t="s">
        <v>260</v>
      </c>
      <c r="B31" s="25"/>
      <c r="C31" s="25"/>
      <c r="D31" s="25"/>
      <c r="E31" s="25"/>
      <c r="F31" s="25"/>
      <c r="G31" s="25"/>
      <c r="H31" s="25"/>
      <c r="I31" s="25"/>
    </row>
    <row r="32" spans="1:9" ht="12.75" customHeight="1">
      <c r="A32" s="63" t="s">
        <v>244</v>
      </c>
      <c r="B32" s="25"/>
      <c r="C32" s="25"/>
      <c r="D32" s="25"/>
      <c r="E32" s="25"/>
      <c r="F32" s="25"/>
      <c r="G32" s="25"/>
      <c r="H32" s="25"/>
      <c r="I32" s="25"/>
    </row>
    <row r="33" spans="1:9" ht="12.75" customHeight="1">
      <c r="A33" s="63" t="s">
        <v>245</v>
      </c>
      <c r="B33" s="25"/>
      <c r="C33" s="25"/>
      <c r="D33" s="25"/>
      <c r="E33" s="25"/>
      <c r="F33" s="25"/>
      <c r="G33" s="25"/>
      <c r="H33" s="25"/>
      <c r="I33" s="25"/>
    </row>
    <row r="34" spans="1:9" ht="12.75">
      <c r="A34" s="63" t="s">
        <v>108</v>
      </c>
      <c r="B34" s="25"/>
      <c r="C34" s="25"/>
      <c r="D34" s="25"/>
      <c r="E34" s="25"/>
      <c r="F34" s="25"/>
      <c r="G34" s="25"/>
      <c r="H34" s="25"/>
      <c r="I34" s="25"/>
    </row>
    <row r="35" spans="1:9" ht="12.75">
      <c r="A35" s="25"/>
      <c r="B35" s="25"/>
      <c r="C35" s="25"/>
      <c r="D35" s="25"/>
      <c r="E35" s="25"/>
      <c r="F35" s="25"/>
      <c r="G35" s="25"/>
      <c r="H35" s="25"/>
      <c r="I35" s="25"/>
    </row>
    <row r="36" spans="1:9" ht="12.75">
      <c r="A36" s="296" t="s">
        <v>261</v>
      </c>
      <c r="B36" s="296"/>
      <c r="C36" s="296"/>
      <c r="D36" s="296"/>
      <c r="E36" s="296"/>
      <c r="F36" s="296"/>
      <c r="G36" s="296"/>
      <c r="H36" s="296"/>
      <c r="I36" s="296"/>
    </row>
    <row r="37" spans="1:9" ht="12.75">
      <c r="A37" s="63" t="s">
        <v>160</v>
      </c>
      <c r="B37" s="25"/>
      <c r="C37" s="25"/>
      <c r="D37" s="25"/>
      <c r="E37" s="25"/>
      <c r="F37" s="25"/>
      <c r="G37" s="25"/>
      <c r="H37" s="25"/>
      <c r="I37" s="25"/>
    </row>
    <row r="38" spans="1:9" ht="12.75">
      <c r="A38" s="63" t="s">
        <v>454</v>
      </c>
      <c r="B38" s="25"/>
      <c r="C38" s="25"/>
      <c r="D38" s="25"/>
      <c r="E38" s="25"/>
      <c r="F38" s="25"/>
      <c r="G38" s="25"/>
      <c r="H38" s="25"/>
      <c r="I38" s="25"/>
    </row>
    <row r="39" spans="1:9" ht="12.75">
      <c r="A39" s="25" t="s">
        <v>147</v>
      </c>
      <c r="B39" s="25"/>
      <c r="C39" s="25"/>
      <c r="D39" s="25"/>
      <c r="E39" s="25"/>
      <c r="F39" s="25"/>
      <c r="G39" s="25"/>
      <c r="H39" s="25"/>
      <c r="I39" s="25"/>
    </row>
    <row r="40" spans="1:9" ht="12.75">
      <c r="A40" s="25" t="s">
        <v>148</v>
      </c>
      <c r="B40" s="25"/>
      <c r="C40" s="25"/>
      <c r="D40" s="25"/>
      <c r="E40" s="25"/>
      <c r="F40" s="25"/>
      <c r="G40" s="25"/>
      <c r="H40" s="25"/>
      <c r="I40" s="25"/>
    </row>
    <row r="41" spans="1:9" ht="12.75">
      <c r="A41" s="25" t="s">
        <v>149</v>
      </c>
      <c r="B41" s="25"/>
      <c r="C41" s="25"/>
      <c r="D41" s="25"/>
      <c r="E41" s="25"/>
      <c r="F41" s="25"/>
      <c r="G41" s="25"/>
      <c r="H41" s="25"/>
      <c r="I41" s="25"/>
    </row>
    <row r="42" spans="1:9" ht="12.75">
      <c r="A42" s="63" t="s">
        <v>455</v>
      </c>
      <c r="B42" s="25"/>
      <c r="C42" s="25"/>
      <c r="D42" s="25"/>
      <c r="E42" s="25"/>
      <c r="F42" s="25"/>
      <c r="G42" s="25"/>
      <c r="H42" s="25"/>
      <c r="I42" s="25"/>
    </row>
    <row r="43" spans="1:9" ht="12.75">
      <c r="A43" s="25" t="s">
        <v>150</v>
      </c>
      <c r="B43" s="25"/>
      <c r="C43" s="25"/>
      <c r="D43" s="25"/>
      <c r="E43" s="25"/>
      <c r="F43" s="25"/>
      <c r="G43" s="25"/>
      <c r="H43" s="25"/>
      <c r="I43" s="25"/>
    </row>
    <row r="44" spans="1:9" ht="12.75">
      <c r="A44" s="25" t="s">
        <v>151</v>
      </c>
      <c r="B44" s="25"/>
      <c r="C44" s="25"/>
      <c r="D44" s="25"/>
      <c r="E44" s="25"/>
      <c r="F44" s="25"/>
      <c r="G44" s="25"/>
      <c r="H44" s="25"/>
      <c r="I44" s="25"/>
    </row>
    <row r="45" spans="1:9" ht="12.75">
      <c r="A45" s="63" t="s">
        <v>456</v>
      </c>
      <c r="B45" s="25"/>
      <c r="C45" s="25"/>
      <c r="D45" s="25"/>
      <c r="E45" s="25"/>
      <c r="F45" s="25"/>
      <c r="G45" s="25"/>
      <c r="H45" s="25"/>
      <c r="I45" s="25"/>
    </row>
    <row r="46" spans="1:9" ht="12.75">
      <c r="A46" s="25" t="s">
        <v>289</v>
      </c>
      <c r="B46" s="25"/>
      <c r="C46" s="25"/>
      <c r="D46" s="25"/>
      <c r="E46" s="25"/>
      <c r="F46" s="25"/>
      <c r="G46" s="25"/>
      <c r="H46" s="25"/>
      <c r="I46" s="25"/>
    </row>
    <row r="47" spans="1:9" ht="12.75">
      <c r="A47" s="25" t="s">
        <v>290</v>
      </c>
      <c r="B47" s="25"/>
      <c r="C47" s="25"/>
      <c r="D47" s="25"/>
      <c r="E47" s="25"/>
      <c r="F47" s="25"/>
      <c r="G47" s="25"/>
      <c r="H47" s="25"/>
      <c r="I47" s="25"/>
    </row>
    <row r="48" spans="1:9" ht="12.75">
      <c r="A48" s="25" t="s">
        <v>291</v>
      </c>
      <c r="B48" s="25"/>
      <c r="C48" s="25"/>
      <c r="D48" s="25"/>
      <c r="E48" s="25"/>
      <c r="F48" s="25"/>
      <c r="G48" s="25"/>
      <c r="H48" s="25"/>
      <c r="I48" s="25"/>
    </row>
    <row r="49" spans="1:9" ht="12.75">
      <c r="A49" s="25"/>
      <c r="B49" s="25"/>
      <c r="C49" s="25"/>
      <c r="D49" s="25"/>
      <c r="E49" s="25"/>
      <c r="F49" s="25"/>
      <c r="G49" s="25"/>
      <c r="H49" s="25"/>
      <c r="I49" s="25"/>
    </row>
    <row r="50" spans="1:9" ht="12.75">
      <c r="A50" s="25" t="s">
        <v>161</v>
      </c>
      <c r="B50" s="25"/>
      <c r="C50" s="25"/>
      <c r="D50" s="25"/>
      <c r="E50" s="25"/>
      <c r="F50" s="25"/>
      <c r="G50" s="25"/>
      <c r="H50" s="25"/>
      <c r="I50" s="25"/>
    </row>
    <row r="51" spans="1:9" ht="12.75">
      <c r="A51" s="171" t="s">
        <v>360</v>
      </c>
      <c r="B51" s="25"/>
      <c r="C51" s="25"/>
      <c r="D51" s="25"/>
      <c r="E51" s="25"/>
      <c r="F51" s="25"/>
      <c r="G51" s="25"/>
      <c r="H51" s="25"/>
      <c r="I51" s="25"/>
    </row>
    <row r="52" spans="1:9" ht="12.75">
      <c r="A52" s="25" t="s">
        <v>361</v>
      </c>
      <c r="B52" s="25"/>
      <c r="C52" s="25"/>
      <c r="D52" s="25"/>
      <c r="E52" s="25"/>
      <c r="F52" s="25"/>
      <c r="G52" s="25"/>
      <c r="H52" s="25"/>
      <c r="I52" s="25"/>
    </row>
    <row r="53" spans="1:9" ht="12.75">
      <c r="A53" s="25" t="s">
        <v>362</v>
      </c>
      <c r="B53" s="25"/>
      <c r="C53" s="25"/>
      <c r="D53" s="25"/>
      <c r="E53" s="25"/>
      <c r="F53" s="25"/>
      <c r="G53" s="25"/>
      <c r="H53" s="25"/>
      <c r="I53" s="25"/>
    </row>
    <row r="54" spans="1:9" ht="12.75">
      <c r="A54" s="171" t="s">
        <v>262</v>
      </c>
      <c r="B54" s="25"/>
      <c r="C54" s="25"/>
      <c r="D54" s="25"/>
      <c r="E54" s="25"/>
      <c r="F54" s="25"/>
      <c r="G54" s="25"/>
      <c r="H54" s="25"/>
      <c r="I54" s="25"/>
    </row>
    <row r="55" spans="1:9" ht="12.75">
      <c r="A55" s="171" t="s">
        <v>292</v>
      </c>
      <c r="B55" s="25"/>
      <c r="C55" s="25"/>
      <c r="D55" s="25"/>
      <c r="E55" s="25"/>
      <c r="F55" s="25"/>
      <c r="G55" s="25"/>
      <c r="H55" s="25"/>
      <c r="I55" s="25"/>
    </row>
    <row r="56" spans="1:9" ht="12.75">
      <c r="A56" s="25" t="s">
        <v>293</v>
      </c>
      <c r="B56" s="25"/>
      <c r="C56" s="25"/>
      <c r="D56" s="25"/>
      <c r="E56" s="25"/>
      <c r="F56" s="25"/>
      <c r="G56" s="25"/>
      <c r="H56" s="25"/>
      <c r="I56" s="25"/>
    </row>
    <row r="57" spans="1:9" ht="12.75">
      <c r="A57" s="171" t="s">
        <v>294</v>
      </c>
      <c r="B57" s="25"/>
      <c r="C57" s="25"/>
      <c r="D57" s="25"/>
      <c r="E57" s="25"/>
      <c r="F57" s="25"/>
      <c r="G57" s="25"/>
      <c r="H57" s="25"/>
      <c r="I57" s="25"/>
    </row>
    <row r="58" spans="1:9" ht="12.75">
      <c r="A58" s="171" t="s">
        <v>298</v>
      </c>
      <c r="B58" s="25"/>
      <c r="C58" s="25"/>
      <c r="D58" s="25"/>
      <c r="E58" s="25"/>
      <c r="F58" s="25"/>
      <c r="G58" s="25"/>
      <c r="H58" s="25"/>
      <c r="I58" s="25"/>
    </row>
    <row r="59" spans="1:9" ht="12.75">
      <c r="A59" s="171" t="s">
        <v>299</v>
      </c>
      <c r="B59" s="25"/>
      <c r="C59" s="25"/>
      <c r="D59" s="25"/>
      <c r="E59" s="25"/>
      <c r="F59" s="25"/>
      <c r="G59" s="25"/>
      <c r="H59" s="25"/>
      <c r="I59" s="25"/>
    </row>
    <row r="60" spans="1:9" ht="12.75">
      <c r="A60" s="171" t="s">
        <v>300</v>
      </c>
      <c r="B60" s="25"/>
      <c r="C60" s="25"/>
      <c r="D60" s="25"/>
      <c r="E60" s="25"/>
      <c r="F60" s="25"/>
      <c r="G60" s="25"/>
      <c r="H60" s="25"/>
      <c r="I60" s="25"/>
    </row>
    <row r="61" spans="1:9" ht="12.75">
      <c r="A61" s="171" t="s">
        <v>301</v>
      </c>
      <c r="B61" s="25"/>
      <c r="C61" s="25"/>
      <c r="D61" s="25"/>
      <c r="E61" s="25"/>
      <c r="F61" s="25"/>
      <c r="G61" s="25"/>
      <c r="H61" s="25"/>
      <c r="I61" s="25"/>
    </row>
    <row r="62" spans="1:9" ht="12.75">
      <c r="A62" s="171" t="s">
        <v>302</v>
      </c>
      <c r="B62" s="25"/>
      <c r="C62" s="25"/>
      <c r="D62" s="25"/>
      <c r="E62" s="25"/>
      <c r="F62" s="25"/>
      <c r="G62" s="25"/>
      <c r="H62" s="25"/>
      <c r="I62" s="25"/>
    </row>
    <row r="63" spans="1:9" ht="12.75">
      <c r="A63" s="171" t="s">
        <v>303</v>
      </c>
      <c r="B63" s="25"/>
      <c r="C63" s="25"/>
      <c r="D63" s="25"/>
      <c r="E63" s="25"/>
      <c r="F63" s="25"/>
      <c r="G63" s="25"/>
      <c r="H63" s="25"/>
      <c r="I63" s="25"/>
    </row>
    <row r="64" spans="1:9" ht="12.75">
      <c r="A64" s="171" t="s">
        <v>304</v>
      </c>
      <c r="B64" s="25"/>
      <c r="C64" s="25"/>
      <c r="D64" s="25"/>
      <c r="E64" s="25"/>
      <c r="F64" s="25"/>
      <c r="G64" s="25"/>
      <c r="H64" s="25"/>
      <c r="I64" s="25"/>
    </row>
    <row r="65" spans="1:9" ht="12.75">
      <c r="A65" s="171" t="s">
        <v>296</v>
      </c>
      <c r="B65" s="25"/>
      <c r="C65" s="25"/>
      <c r="D65" s="25"/>
      <c r="E65" s="25"/>
      <c r="F65" s="25"/>
      <c r="G65" s="25"/>
      <c r="H65" s="25"/>
      <c r="I65" s="25"/>
    </row>
    <row r="66" spans="1:9" ht="12.75">
      <c r="A66" s="171" t="s">
        <v>295</v>
      </c>
      <c r="B66" s="25"/>
      <c r="C66" s="25"/>
      <c r="D66" s="25"/>
      <c r="E66" s="25"/>
      <c r="F66" s="25"/>
      <c r="G66" s="25"/>
      <c r="H66" s="25"/>
      <c r="I66" s="25"/>
    </row>
    <row r="67" spans="1:9" ht="12.75">
      <c r="A67" s="171" t="s">
        <v>297</v>
      </c>
      <c r="B67" s="25"/>
      <c r="C67" s="25"/>
      <c r="D67" s="25"/>
      <c r="E67" s="25"/>
      <c r="F67" s="25"/>
      <c r="G67" s="25"/>
      <c r="H67" s="25"/>
      <c r="I67" s="25"/>
    </row>
    <row r="68" spans="1:9" ht="12.75">
      <c r="A68" s="171" t="s">
        <v>50</v>
      </c>
      <c r="B68" s="25"/>
      <c r="C68" s="25"/>
      <c r="D68" s="25"/>
      <c r="E68" s="25"/>
      <c r="F68" s="25"/>
      <c r="G68" s="25"/>
      <c r="H68" s="25"/>
      <c r="I68" s="25"/>
    </row>
    <row r="69" spans="1:9" ht="12.75">
      <c r="A69" s="171" t="s">
        <v>305</v>
      </c>
      <c r="B69" s="25"/>
      <c r="C69" s="25"/>
      <c r="D69" s="25"/>
      <c r="E69" s="25"/>
      <c r="F69" s="25"/>
      <c r="G69" s="25"/>
      <c r="H69" s="25"/>
      <c r="I69" s="25"/>
    </row>
    <row r="70" spans="1:9" ht="12.75">
      <c r="A70" s="171" t="s">
        <v>306</v>
      </c>
      <c r="B70" s="25"/>
      <c r="C70" s="25"/>
      <c r="D70" s="25"/>
      <c r="E70" s="25"/>
      <c r="F70" s="25"/>
      <c r="G70" s="25"/>
      <c r="H70" s="25"/>
      <c r="I70" s="25"/>
    </row>
    <row r="71" spans="1:9" ht="12.75">
      <c r="A71" s="171" t="s">
        <v>307</v>
      </c>
      <c r="B71" s="25"/>
      <c r="C71" s="25"/>
      <c r="D71" s="25"/>
      <c r="E71" s="25"/>
      <c r="F71" s="25"/>
      <c r="G71" s="25"/>
      <c r="H71" s="25"/>
      <c r="I71" s="25"/>
    </row>
    <row r="72" spans="1:9" ht="12.75">
      <c r="A72" s="171" t="s">
        <v>308</v>
      </c>
      <c r="B72" s="25"/>
      <c r="C72" s="25"/>
      <c r="D72" s="25"/>
      <c r="E72" s="25"/>
      <c r="F72" s="25"/>
      <c r="G72" s="25"/>
      <c r="H72" s="25"/>
      <c r="I72" s="25"/>
    </row>
    <row r="73" spans="1:9" ht="12.75">
      <c r="A73" s="171" t="s">
        <v>309</v>
      </c>
      <c r="B73" s="25"/>
      <c r="C73" s="25"/>
      <c r="D73" s="25"/>
      <c r="E73" s="25"/>
      <c r="F73" s="25"/>
      <c r="G73" s="25"/>
      <c r="H73" s="25"/>
      <c r="I73" s="25"/>
    </row>
    <row r="74" spans="1:9" ht="12.75">
      <c r="A74" s="171" t="s">
        <v>310</v>
      </c>
      <c r="B74" s="25"/>
      <c r="C74" s="25"/>
      <c r="D74" s="25"/>
      <c r="E74" s="25"/>
      <c r="F74" s="25"/>
      <c r="G74" s="25"/>
      <c r="H74" s="25"/>
      <c r="I74" s="25"/>
    </row>
    <row r="75" spans="1:9" ht="12.75">
      <c r="A75" s="171" t="s">
        <v>311</v>
      </c>
      <c r="B75" s="25"/>
      <c r="C75" s="25"/>
      <c r="D75" s="25"/>
      <c r="E75" s="25"/>
      <c r="F75" s="25"/>
      <c r="G75" s="25"/>
      <c r="H75" s="25"/>
      <c r="I75" s="25"/>
    </row>
    <row r="76" spans="1:9" ht="12.75">
      <c r="A76" s="171" t="s">
        <v>312</v>
      </c>
      <c r="B76" s="25"/>
      <c r="C76" s="25"/>
      <c r="D76" s="25"/>
      <c r="E76" s="25"/>
      <c r="F76" s="25"/>
      <c r="G76" s="25"/>
      <c r="H76" s="25"/>
      <c r="I76" s="25"/>
    </row>
    <row r="77" spans="1:9" ht="12.75">
      <c r="A77" s="171" t="s">
        <v>51</v>
      </c>
      <c r="B77" s="25"/>
      <c r="C77" s="25"/>
      <c r="D77" s="25"/>
      <c r="E77" s="25"/>
      <c r="F77" s="25"/>
      <c r="G77" s="25"/>
      <c r="H77" s="25"/>
      <c r="I77" s="25"/>
    </row>
    <row r="78" spans="1:9" ht="12.75">
      <c r="A78" s="171" t="s">
        <v>316</v>
      </c>
      <c r="B78" s="25"/>
      <c r="C78" s="25"/>
      <c r="D78" s="25"/>
      <c r="E78" s="25"/>
      <c r="F78" s="25"/>
      <c r="G78" s="25"/>
      <c r="H78" s="25"/>
      <c r="I78" s="25"/>
    </row>
    <row r="79" spans="1:9" ht="12.75">
      <c r="A79" s="171" t="s">
        <v>313</v>
      </c>
      <c r="B79" s="25"/>
      <c r="C79" s="25"/>
      <c r="D79" s="25"/>
      <c r="E79" s="25"/>
      <c r="F79" s="25"/>
      <c r="G79" s="25"/>
      <c r="H79" s="25"/>
      <c r="I79" s="25"/>
    </row>
    <row r="80" spans="1:9" ht="12.75">
      <c r="A80" s="171" t="s">
        <v>314</v>
      </c>
      <c r="B80" s="25"/>
      <c r="C80" s="25"/>
      <c r="D80" s="25"/>
      <c r="E80" s="25"/>
      <c r="F80" s="25"/>
      <c r="G80" s="25"/>
      <c r="H80" s="25"/>
      <c r="I80" s="25"/>
    </row>
    <row r="81" spans="1:9" ht="12.75">
      <c r="A81" s="171" t="s">
        <v>315</v>
      </c>
      <c r="B81" s="25"/>
      <c r="C81" s="25"/>
      <c r="D81" s="25"/>
      <c r="E81" s="25"/>
      <c r="F81" s="25"/>
      <c r="G81" s="25"/>
      <c r="H81" s="25"/>
      <c r="I81" s="25"/>
    </row>
    <row r="82" spans="1:9" ht="12.75">
      <c r="A82" s="171" t="s">
        <v>457</v>
      </c>
      <c r="B82" s="25"/>
      <c r="C82" s="25"/>
      <c r="D82" s="25"/>
      <c r="E82" s="25"/>
      <c r="F82" s="25"/>
      <c r="G82" s="25"/>
      <c r="H82" s="25"/>
      <c r="I82" s="25"/>
    </row>
    <row r="83" spans="1:9" ht="12.75">
      <c r="A83" s="171" t="s">
        <v>317</v>
      </c>
      <c r="B83" s="25"/>
      <c r="C83" s="25"/>
      <c r="D83" s="25"/>
      <c r="E83" s="25"/>
      <c r="F83" s="25"/>
      <c r="G83" s="25"/>
      <c r="H83" s="25"/>
      <c r="I83" s="25"/>
    </row>
    <row r="84" spans="1:9" ht="12.75">
      <c r="A84" s="171" t="s">
        <v>318</v>
      </c>
      <c r="B84" s="25"/>
      <c r="C84" s="25"/>
      <c r="D84" s="25"/>
      <c r="E84" s="25"/>
      <c r="F84" s="25"/>
      <c r="G84" s="25"/>
      <c r="H84" s="25"/>
      <c r="I84" s="25"/>
    </row>
    <row r="85" spans="1:9" ht="12.75">
      <c r="A85" s="171" t="s">
        <v>319</v>
      </c>
      <c r="B85" s="25"/>
      <c r="C85" s="25"/>
      <c r="D85" s="25"/>
      <c r="E85" s="25"/>
      <c r="F85" s="25"/>
      <c r="G85" s="25"/>
      <c r="H85" s="25"/>
      <c r="I85" s="25"/>
    </row>
    <row r="86" spans="1:9" ht="12.75">
      <c r="A86" s="171"/>
      <c r="B86" s="25"/>
      <c r="C86" s="25"/>
      <c r="D86" s="25"/>
      <c r="E86" s="25"/>
      <c r="F86" s="25"/>
      <c r="G86" s="25"/>
      <c r="H86" s="25"/>
      <c r="I86" s="25"/>
    </row>
    <row r="87" spans="1:9" ht="12.75">
      <c r="A87" s="171" t="s">
        <v>320</v>
      </c>
      <c r="B87" s="25"/>
      <c r="C87" s="25"/>
      <c r="D87" s="25"/>
      <c r="E87" s="25"/>
      <c r="F87" s="25"/>
      <c r="G87" s="25"/>
      <c r="H87" s="25"/>
      <c r="I87" s="25"/>
    </row>
    <row r="88" spans="1:9" ht="12.75">
      <c r="A88" s="171"/>
      <c r="B88" s="25"/>
      <c r="C88" s="25"/>
      <c r="D88" s="25"/>
      <c r="E88" s="25"/>
      <c r="F88" s="25"/>
      <c r="G88" s="25"/>
      <c r="H88" s="25"/>
      <c r="I88" s="25"/>
    </row>
    <row r="89" spans="1:9" ht="12.75">
      <c r="A89" s="171" t="s">
        <v>321</v>
      </c>
      <c r="B89" s="25"/>
      <c r="C89" s="25"/>
      <c r="D89" s="25"/>
      <c r="E89" s="25"/>
      <c r="F89" s="25"/>
      <c r="G89" s="25"/>
      <c r="H89" s="25"/>
      <c r="I89" s="25"/>
    </row>
    <row r="90" spans="1:9" ht="12.75">
      <c r="A90" s="171" t="s">
        <v>322</v>
      </c>
      <c r="B90" s="25"/>
      <c r="C90" s="25"/>
      <c r="D90" s="25"/>
      <c r="E90" s="25"/>
      <c r="F90" s="25"/>
      <c r="G90" s="25"/>
      <c r="H90" s="25"/>
      <c r="I90" s="25"/>
    </row>
    <row r="91" spans="1:9" ht="12.75">
      <c r="A91" s="171" t="s">
        <v>323</v>
      </c>
      <c r="B91" s="25"/>
      <c r="C91" s="25"/>
      <c r="D91" s="25"/>
      <c r="E91" s="25"/>
      <c r="F91" s="25"/>
      <c r="G91" s="25"/>
      <c r="H91" s="25"/>
      <c r="I91" s="25"/>
    </row>
    <row r="92" spans="1:9" ht="12.75">
      <c r="A92" s="171" t="s">
        <v>5</v>
      </c>
      <c r="B92" s="25"/>
      <c r="C92" s="25"/>
      <c r="D92" s="25"/>
      <c r="E92" s="25"/>
      <c r="F92" s="25"/>
      <c r="G92" s="25"/>
      <c r="H92" s="25"/>
      <c r="I92" s="25"/>
    </row>
    <row r="93" spans="1:9" ht="12.75">
      <c r="A93" s="171" t="s">
        <v>6</v>
      </c>
      <c r="B93" s="25"/>
      <c r="C93" s="25"/>
      <c r="D93" s="25"/>
      <c r="E93" s="25"/>
      <c r="F93" s="25"/>
      <c r="G93" s="25"/>
      <c r="H93" s="25"/>
      <c r="I93" s="25"/>
    </row>
    <row r="94" spans="1:9" ht="12.75">
      <c r="A94" s="171" t="s">
        <v>458</v>
      </c>
      <c r="B94" s="25"/>
      <c r="C94" s="25"/>
      <c r="D94" s="25"/>
      <c r="E94" s="25"/>
      <c r="F94" s="25"/>
      <c r="G94" s="25"/>
      <c r="H94" s="25"/>
      <c r="I94" s="25"/>
    </row>
    <row r="95" spans="1:9" ht="12.75">
      <c r="A95" s="171" t="s">
        <v>52</v>
      </c>
      <c r="B95" s="25"/>
      <c r="C95" s="25"/>
      <c r="D95" s="25"/>
      <c r="E95" s="25"/>
      <c r="F95" s="25"/>
      <c r="G95" s="25"/>
      <c r="H95" s="25"/>
      <c r="I95" s="25"/>
    </row>
    <row r="96" spans="1:9" ht="12.75">
      <c r="A96" s="171" t="s">
        <v>459</v>
      </c>
      <c r="B96" s="25"/>
      <c r="C96" s="25"/>
      <c r="D96" s="25"/>
      <c r="E96" s="25"/>
      <c r="F96" s="25"/>
      <c r="G96" s="25"/>
      <c r="H96" s="25"/>
      <c r="I96" s="25"/>
    </row>
    <row r="97" spans="1:9" ht="12.75">
      <c r="A97" s="171" t="s">
        <v>7</v>
      </c>
      <c r="B97" s="25"/>
      <c r="C97" s="25"/>
      <c r="D97" s="25"/>
      <c r="E97" s="25"/>
      <c r="F97" s="25"/>
      <c r="G97" s="25"/>
      <c r="H97" s="25"/>
      <c r="I97" s="25"/>
    </row>
    <row r="98" spans="1:9" ht="12.75">
      <c r="A98" s="171"/>
      <c r="B98" s="25"/>
      <c r="C98" s="25"/>
      <c r="D98" s="25"/>
      <c r="E98" s="25"/>
      <c r="F98" s="25"/>
      <c r="G98" s="25"/>
      <c r="H98" s="25"/>
      <c r="I98" s="25"/>
    </row>
    <row r="99" spans="1:9" ht="12.75">
      <c r="A99" s="171" t="s">
        <v>324</v>
      </c>
      <c r="B99" s="25"/>
      <c r="C99" s="25"/>
      <c r="D99" s="25"/>
      <c r="E99" s="25"/>
      <c r="F99" s="25"/>
      <c r="G99" s="25"/>
      <c r="H99" s="25"/>
      <c r="I99" s="25"/>
    </row>
    <row r="100" spans="1:9" ht="12.75">
      <c r="A100" s="171" t="s">
        <v>325</v>
      </c>
      <c r="B100" s="25"/>
      <c r="C100" s="25"/>
      <c r="D100" s="25"/>
      <c r="E100" s="25"/>
      <c r="F100" s="25"/>
      <c r="G100" s="25"/>
      <c r="H100" s="25"/>
      <c r="I100" s="25"/>
    </row>
    <row r="101" spans="1:9" ht="12.75">
      <c r="A101" s="171" t="s">
        <v>326</v>
      </c>
      <c r="B101" s="25"/>
      <c r="C101" s="25"/>
      <c r="D101" s="25"/>
      <c r="E101" s="25"/>
      <c r="F101" s="25"/>
      <c r="G101" s="25"/>
      <c r="H101" s="25"/>
      <c r="I101" s="25"/>
    </row>
    <row r="102" spans="1:9" ht="12.75">
      <c r="A102" s="171" t="s">
        <v>327</v>
      </c>
      <c r="B102" s="25"/>
      <c r="C102" s="25"/>
      <c r="D102" s="25"/>
      <c r="E102" s="25"/>
      <c r="F102" s="25"/>
      <c r="G102" s="25"/>
      <c r="H102" s="25"/>
      <c r="I102" s="25"/>
    </row>
    <row r="103" spans="1:9" ht="12.75">
      <c r="A103" s="171" t="s">
        <v>328</v>
      </c>
      <c r="B103" s="25"/>
      <c r="C103" s="25"/>
      <c r="D103" s="25"/>
      <c r="E103" s="25"/>
      <c r="F103" s="25"/>
      <c r="G103" s="25"/>
      <c r="H103" s="25"/>
      <c r="I103" s="25"/>
    </row>
    <row r="104" spans="1:9" ht="12.75">
      <c r="A104" s="171" t="s">
        <v>329</v>
      </c>
      <c r="B104" s="25"/>
      <c r="C104" s="25"/>
      <c r="D104" s="25"/>
      <c r="E104" s="25"/>
      <c r="F104" s="25"/>
      <c r="G104" s="25"/>
      <c r="H104" s="25"/>
      <c r="I104" s="25"/>
    </row>
    <row r="105" spans="1:9" ht="12.75">
      <c r="A105" s="171" t="s">
        <v>330</v>
      </c>
      <c r="B105" s="25"/>
      <c r="C105" s="25"/>
      <c r="D105" s="25"/>
      <c r="E105" s="25"/>
      <c r="F105" s="25"/>
      <c r="G105" s="25"/>
      <c r="H105" s="25"/>
      <c r="I105" s="25"/>
    </row>
    <row r="106" spans="1:9" ht="12.75">
      <c r="A106" s="171" t="s">
        <v>331</v>
      </c>
      <c r="B106" s="25"/>
      <c r="C106" s="25"/>
      <c r="D106" s="25"/>
      <c r="E106" s="25"/>
      <c r="F106" s="25"/>
      <c r="G106" s="25"/>
      <c r="H106" s="25"/>
      <c r="I106" s="25"/>
    </row>
    <row r="107" spans="1:9" ht="12.75">
      <c r="A107" s="171" t="s">
        <v>332</v>
      </c>
      <c r="B107" s="25"/>
      <c r="C107" s="25"/>
      <c r="D107" s="25"/>
      <c r="E107" s="25"/>
      <c r="F107" s="25"/>
      <c r="G107" s="25"/>
      <c r="H107" s="25"/>
      <c r="I107" s="25"/>
    </row>
    <row r="108" spans="1:9" ht="12.75">
      <c r="A108" s="171" t="s">
        <v>333</v>
      </c>
      <c r="B108" s="25"/>
      <c r="C108" s="25"/>
      <c r="D108" s="25"/>
      <c r="E108" s="25"/>
      <c r="F108" s="25"/>
      <c r="G108" s="25"/>
      <c r="H108" s="25"/>
      <c r="I108" s="25"/>
    </row>
    <row r="109" spans="1:9" ht="12.75">
      <c r="A109" s="171" t="s">
        <v>334</v>
      </c>
      <c r="B109" s="25"/>
      <c r="C109" s="25"/>
      <c r="D109" s="25"/>
      <c r="E109" s="25"/>
      <c r="F109" s="25"/>
      <c r="G109" s="25"/>
      <c r="H109" s="25"/>
      <c r="I109" s="25"/>
    </row>
    <row r="110" spans="1:9" ht="12.75">
      <c r="A110" s="171" t="s">
        <v>335</v>
      </c>
      <c r="B110" s="25"/>
      <c r="C110" s="25"/>
      <c r="D110" s="25"/>
      <c r="E110" s="25"/>
      <c r="F110" s="25"/>
      <c r="G110" s="25"/>
      <c r="H110" s="25"/>
      <c r="I110" s="25"/>
    </row>
    <row r="111" spans="1:9" ht="12.75">
      <c r="A111" s="171" t="s">
        <v>336</v>
      </c>
      <c r="B111" s="25"/>
      <c r="C111" s="25"/>
      <c r="D111" s="25"/>
      <c r="E111" s="25"/>
      <c r="F111" s="25"/>
      <c r="G111" s="25"/>
      <c r="H111" s="25"/>
      <c r="I111" s="25"/>
    </row>
    <row r="112" spans="1:9" ht="12.75">
      <c r="A112" s="171" t="s">
        <v>337</v>
      </c>
      <c r="B112" s="25"/>
      <c r="C112" s="25"/>
      <c r="D112" s="25"/>
      <c r="E112" s="25"/>
      <c r="F112" s="25"/>
      <c r="G112" s="25"/>
      <c r="H112" s="25"/>
      <c r="I112" s="25"/>
    </row>
    <row r="113" spans="1:9" ht="12.75">
      <c r="A113" s="171"/>
      <c r="B113" s="25"/>
      <c r="C113" s="25"/>
      <c r="D113" s="25"/>
      <c r="E113" s="25"/>
      <c r="F113" s="25"/>
      <c r="G113" s="25"/>
      <c r="H113" s="25"/>
      <c r="I113" s="25"/>
    </row>
    <row r="114" spans="1:9" ht="12.75">
      <c r="A114" s="171" t="s">
        <v>338</v>
      </c>
      <c r="B114" s="25"/>
      <c r="C114" s="25"/>
      <c r="D114" s="25"/>
      <c r="E114" s="25"/>
      <c r="F114" s="25"/>
      <c r="G114" s="25"/>
      <c r="H114" s="25"/>
      <c r="I114" s="25"/>
    </row>
    <row r="115" spans="1:9" ht="12.75">
      <c r="A115" s="171" t="s">
        <v>339</v>
      </c>
      <c r="B115" s="25"/>
      <c r="C115" s="25"/>
      <c r="D115" s="25"/>
      <c r="E115" s="25"/>
      <c r="F115" s="25"/>
      <c r="G115" s="25"/>
      <c r="H115" s="25"/>
      <c r="I115" s="25"/>
    </row>
    <row r="116" spans="1:9" ht="12.75">
      <c r="A116" s="171"/>
      <c r="B116" s="25"/>
      <c r="C116" s="25"/>
      <c r="D116" s="25"/>
      <c r="E116" s="25"/>
      <c r="F116" s="25"/>
      <c r="G116" s="25"/>
      <c r="H116" s="25"/>
      <c r="I116" s="25"/>
    </row>
    <row r="117" spans="1:9" ht="12.75">
      <c r="A117" s="297" t="s">
        <v>340</v>
      </c>
      <c r="B117" s="298"/>
      <c r="C117" s="298"/>
      <c r="D117" s="298"/>
      <c r="E117" s="298"/>
      <c r="F117" s="298"/>
      <c r="G117" s="298"/>
      <c r="H117" s="298"/>
      <c r="I117" s="298"/>
    </row>
    <row r="118" spans="1:9" ht="12.75">
      <c r="A118" s="186" t="s">
        <v>341</v>
      </c>
      <c r="B118" s="89"/>
      <c r="C118" s="89"/>
      <c r="D118" s="89"/>
      <c r="E118" s="89"/>
      <c r="F118" s="89"/>
      <c r="G118" s="89"/>
      <c r="H118" s="89"/>
      <c r="I118" s="89"/>
    </row>
    <row r="119" spans="1:9" ht="12.75">
      <c r="A119" s="63" t="s">
        <v>342</v>
      </c>
      <c r="B119" s="89"/>
      <c r="C119" s="89"/>
      <c r="D119" s="89"/>
      <c r="E119" s="89"/>
      <c r="F119" s="89"/>
      <c r="G119" s="89"/>
      <c r="H119" s="89"/>
      <c r="I119" s="89"/>
    </row>
    <row r="120" spans="1:9" ht="12.75">
      <c r="A120" s="63" t="s">
        <v>343</v>
      </c>
      <c r="B120" s="89"/>
      <c r="C120" s="89"/>
      <c r="D120" s="89"/>
      <c r="E120" s="89"/>
      <c r="F120" s="89"/>
      <c r="G120" s="89"/>
      <c r="H120" s="89"/>
      <c r="I120" s="89"/>
    </row>
    <row r="121" spans="1:9" ht="12.75">
      <c r="A121" s="63" t="s">
        <v>344</v>
      </c>
      <c r="B121" s="89"/>
      <c r="C121" s="89"/>
      <c r="D121" s="89"/>
      <c r="E121" s="89"/>
      <c r="F121" s="89"/>
      <c r="G121" s="89"/>
      <c r="H121" s="89"/>
      <c r="I121" s="89"/>
    </row>
    <row r="122" spans="1:9" ht="12.75">
      <c r="A122" s="63" t="s">
        <v>345</v>
      </c>
      <c r="B122" s="89"/>
      <c r="C122" s="89"/>
      <c r="D122" s="89"/>
      <c r="E122" s="89"/>
      <c r="F122" s="89"/>
      <c r="G122" s="89"/>
      <c r="H122" s="89"/>
      <c r="I122" s="89"/>
    </row>
    <row r="123" spans="1:9" ht="12.75">
      <c r="A123" s="299" t="s">
        <v>348</v>
      </c>
      <c r="B123" s="299"/>
      <c r="C123" s="299"/>
      <c r="D123" s="299"/>
      <c r="E123" s="299"/>
      <c r="F123" s="299"/>
      <c r="G123" s="299"/>
      <c r="H123" s="299"/>
      <c r="I123" s="299"/>
    </row>
    <row r="124" spans="1:9" ht="12.75">
      <c r="A124" s="25" t="s">
        <v>347</v>
      </c>
      <c r="B124" s="25"/>
      <c r="C124" s="25"/>
      <c r="D124" s="25"/>
      <c r="E124" s="25"/>
      <c r="F124" s="25"/>
      <c r="G124" s="25"/>
      <c r="H124" s="25"/>
      <c r="I124" s="25"/>
    </row>
    <row r="125" spans="1:9" ht="12.75">
      <c r="A125" s="187" t="s">
        <v>189</v>
      </c>
      <c r="B125" s="25"/>
      <c r="C125" s="25"/>
      <c r="D125" s="25"/>
      <c r="E125" s="25"/>
      <c r="F125" s="25"/>
      <c r="G125" s="25"/>
      <c r="H125" s="25"/>
      <c r="I125" s="25"/>
    </row>
    <row r="126" spans="1:9" ht="12.75">
      <c r="A126" s="300" t="s">
        <v>346</v>
      </c>
      <c r="B126" s="300"/>
      <c r="C126" s="300"/>
      <c r="D126" s="300"/>
      <c r="E126" s="300"/>
      <c r="F126" s="300"/>
      <c r="G126" s="300"/>
      <c r="H126" s="300"/>
      <c r="I126" s="300"/>
    </row>
    <row r="127" spans="1:9" ht="12.75">
      <c r="A127" s="300" t="s">
        <v>190</v>
      </c>
      <c r="B127" s="300"/>
      <c r="C127" s="300"/>
      <c r="D127" s="300"/>
      <c r="E127" s="300"/>
      <c r="F127" s="300"/>
      <c r="G127" s="300"/>
      <c r="H127" s="300"/>
      <c r="I127" s="300"/>
    </row>
    <row r="128" spans="1:9" ht="12.75">
      <c r="A128" s="187" t="s">
        <v>188</v>
      </c>
      <c r="B128" s="25"/>
      <c r="C128" s="25"/>
      <c r="D128" s="25"/>
      <c r="E128" s="25"/>
      <c r="F128" s="25"/>
      <c r="G128" s="25"/>
      <c r="H128" s="25"/>
      <c r="I128" s="25"/>
    </row>
    <row r="129" spans="1:9" ht="12.75">
      <c r="A129" s="187" t="s">
        <v>191</v>
      </c>
      <c r="B129" s="25"/>
      <c r="C129" s="25"/>
      <c r="D129" s="25"/>
      <c r="E129" s="25"/>
      <c r="F129" s="25"/>
      <c r="G129" s="25"/>
      <c r="H129" s="25"/>
      <c r="I129" s="25"/>
    </row>
    <row r="130" spans="1:9" ht="12.75">
      <c r="A130" s="25" t="s">
        <v>350</v>
      </c>
      <c r="B130" s="25"/>
      <c r="C130" s="25"/>
      <c r="D130" s="25"/>
      <c r="E130" s="25"/>
      <c r="F130" s="25"/>
      <c r="G130" s="25"/>
      <c r="H130" s="25"/>
      <c r="I130" s="25"/>
    </row>
    <row r="131" spans="1:9" ht="12.75">
      <c r="A131" s="25" t="s">
        <v>192</v>
      </c>
      <c r="B131" s="25"/>
      <c r="C131" s="25"/>
      <c r="D131" s="25"/>
      <c r="E131" s="25"/>
      <c r="F131" s="25"/>
      <c r="G131" s="25"/>
      <c r="H131" s="25"/>
      <c r="I131" s="25"/>
    </row>
    <row r="132" spans="1:9" ht="12.75">
      <c r="A132" s="25" t="s">
        <v>349</v>
      </c>
      <c r="B132" s="25"/>
      <c r="C132" s="25"/>
      <c r="D132" s="25"/>
      <c r="E132" s="25"/>
      <c r="F132" s="25"/>
      <c r="G132" s="25"/>
      <c r="H132" s="25"/>
      <c r="I132" s="25"/>
    </row>
    <row r="133" spans="1:9" ht="12.75">
      <c r="A133" s="187" t="s">
        <v>162</v>
      </c>
      <c r="B133" s="25"/>
      <c r="C133" s="25"/>
      <c r="D133" s="25"/>
      <c r="E133" s="25"/>
      <c r="F133" s="25"/>
      <c r="G133" s="25"/>
      <c r="H133" s="25"/>
      <c r="I133" s="25"/>
    </row>
    <row r="134" spans="1:9" ht="12.75">
      <c r="A134" s="25" t="s">
        <v>351</v>
      </c>
      <c r="B134" s="25"/>
      <c r="C134" s="25"/>
      <c r="D134" s="25"/>
      <c r="E134" s="25"/>
      <c r="F134" s="25"/>
      <c r="G134" s="25"/>
      <c r="H134" s="25"/>
      <c r="I134" s="25"/>
    </row>
    <row r="135" spans="1:9" ht="12.75">
      <c r="A135" s="25" t="s">
        <v>352</v>
      </c>
      <c r="B135" s="25"/>
      <c r="C135" s="25"/>
      <c r="D135" s="25"/>
      <c r="E135" s="25"/>
      <c r="F135" s="25"/>
      <c r="G135" s="25"/>
      <c r="H135" s="25"/>
      <c r="I135" s="25"/>
    </row>
    <row r="136" spans="1:9" ht="12.75">
      <c r="A136" s="25" t="s">
        <v>353</v>
      </c>
      <c r="B136" s="25"/>
      <c r="C136" s="25"/>
      <c r="D136" s="25"/>
      <c r="E136" s="25"/>
      <c r="F136" s="25"/>
      <c r="G136" s="25"/>
      <c r="H136" s="25"/>
      <c r="I136" s="25"/>
    </row>
    <row r="137" spans="1:9" ht="12.75">
      <c r="A137" s="25" t="s">
        <v>163</v>
      </c>
      <c r="B137" s="25"/>
      <c r="C137" s="25"/>
      <c r="D137" s="25"/>
      <c r="E137" s="25"/>
      <c r="F137" s="25"/>
      <c r="G137" s="25"/>
      <c r="H137" s="25"/>
      <c r="I137" s="25"/>
    </row>
    <row r="138" spans="1:9" ht="12.75">
      <c r="A138" s="25" t="s">
        <v>164</v>
      </c>
      <c r="B138" s="25"/>
      <c r="C138" s="25"/>
      <c r="D138" s="25"/>
      <c r="E138" s="25"/>
      <c r="F138" s="25"/>
      <c r="G138" s="25"/>
      <c r="H138" s="25"/>
      <c r="I138" s="25"/>
    </row>
    <row r="139" spans="1:9" ht="12.75">
      <c r="A139" s="25" t="s">
        <v>165</v>
      </c>
      <c r="B139" s="25"/>
      <c r="C139" s="25"/>
      <c r="D139" s="25"/>
      <c r="E139" s="25"/>
      <c r="F139" s="25"/>
      <c r="G139" s="25"/>
      <c r="H139" s="25"/>
      <c r="I139" s="25"/>
    </row>
    <row r="140" spans="1:9" ht="12.75">
      <c r="A140" s="25" t="s">
        <v>354</v>
      </c>
      <c r="B140" s="25"/>
      <c r="C140" s="25"/>
      <c r="D140" s="25"/>
      <c r="E140" s="25"/>
      <c r="F140" s="25"/>
      <c r="G140" s="25"/>
      <c r="H140" s="25"/>
      <c r="I140" s="25"/>
    </row>
    <row r="141" spans="1:9" ht="12.75">
      <c r="A141" s="25" t="s">
        <v>166</v>
      </c>
      <c r="B141" s="25"/>
      <c r="C141" s="25"/>
      <c r="D141" s="25"/>
      <c r="E141" s="25"/>
      <c r="F141" s="25"/>
      <c r="G141" s="25"/>
      <c r="H141" s="25"/>
      <c r="I141" s="25"/>
    </row>
    <row r="142" spans="1:9" ht="12.75">
      <c r="A142" s="25" t="s">
        <v>167</v>
      </c>
      <c r="B142" s="25"/>
      <c r="C142" s="25"/>
      <c r="D142" s="25"/>
      <c r="E142" s="25"/>
      <c r="F142" s="25"/>
      <c r="G142" s="25"/>
      <c r="H142" s="25"/>
      <c r="I142" s="25"/>
    </row>
    <row r="143" spans="1:9" ht="12.75">
      <c r="A143" s="25" t="s">
        <v>168</v>
      </c>
      <c r="B143" s="25"/>
      <c r="C143" s="25"/>
      <c r="D143" s="25"/>
      <c r="E143" s="25"/>
      <c r="F143" s="25"/>
      <c r="G143" s="25"/>
      <c r="H143" s="25"/>
      <c r="I143" s="25"/>
    </row>
    <row r="144" spans="1:9" ht="12.75">
      <c r="A144" s="25" t="s">
        <v>169</v>
      </c>
      <c r="B144" s="25"/>
      <c r="C144" s="25"/>
      <c r="D144" s="25"/>
      <c r="E144" s="25"/>
      <c r="F144" s="25"/>
      <c r="G144" s="25"/>
      <c r="H144" s="25"/>
      <c r="I144" s="25"/>
    </row>
    <row r="145" spans="1:9" ht="12.75">
      <c r="A145" s="25" t="s">
        <v>170</v>
      </c>
      <c r="B145" s="25"/>
      <c r="C145" s="25"/>
      <c r="D145" s="25"/>
      <c r="E145" s="25"/>
      <c r="F145" s="25"/>
      <c r="G145" s="25"/>
      <c r="H145" s="25"/>
      <c r="I145" s="25"/>
    </row>
    <row r="146" spans="1:9" ht="12.75">
      <c r="A146" s="25" t="s">
        <v>171</v>
      </c>
      <c r="B146" s="25"/>
      <c r="C146" s="25"/>
      <c r="D146" s="25"/>
      <c r="E146" s="25"/>
      <c r="F146" s="25"/>
      <c r="G146" s="25"/>
      <c r="H146" s="25"/>
      <c r="I146" s="25"/>
    </row>
    <row r="147" spans="1:9" ht="12.75">
      <c r="A147" s="25" t="s">
        <v>172</v>
      </c>
      <c r="B147" s="25"/>
      <c r="C147" s="25"/>
      <c r="D147" s="25"/>
      <c r="E147" s="25"/>
      <c r="F147" s="25"/>
      <c r="G147" s="25"/>
      <c r="H147" s="25"/>
      <c r="I147" s="25"/>
    </row>
    <row r="148" spans="1:9" ht="12.75">
      <c r="A148" s="25" t="s">
        <v>355</v>
      </c>
      <c r="B148" s="25"/>
      <c r="C148" s="25"/>
      <c r="D148" s="25"/>
      <c r="E148" s="25"/>
      <c r="F148" s="25"/>
      <c r="G148" s="25"/>
      <c r="H148" s="25"/>
      <c r="I148" s="25"/>
    </row>
    <row r="149" spans="1:9" ht="12.75">
      <c r="A149" s="25" t="s">
        <v>173</v>
      </c>
      <c r="B149" s="25"/>
      <c r="C149" s="25"/>
      <c r="D149" s="25"/>
      <c r="E149" s="25"/>
      <c r="F149" s="25"/>
      <c r="G149" s="25"/>
      <c r="H149" s="25"/>
      <c r="I149" s="25"/>
    </row>
    <row r="150" spans="1:9" ht="12.75">
      <c r="A150" s="25" t="s">
        <v>356</v>
      </c>
      <c r="B150" s="25"/>
      <c r="C150" s="25"/>
      <c r="D150" s="25"/>
      <c r="E150" s="25"/>
      <c r="F150" s="25"/>
      <c r="G150" s="25"/>
      <c r="H150" s="25"/>
      <c r="I150" s="25"/>
    </row>
    <row r="151" spans="1:9" ht="12.75">
      <c r="A151" s="25" t="s">
        <v>357</v>
      </c>
      <c r="B151" s="25"/>
      <c r="C151" s="25"/>
      <c r="D151" s="25"/>
      <c r="E151" s="25"/>
      <c r="F151" s="25"/>
      <c r="G151" s="25"/>
      <c r="H151" s="25"/>
      <c r="I151" s="25"/>
    </row>
    <row r="152" spans="1:9" ht="12.75">
      <c r="A152" s="25" t="s">
        <v>358</v>
      </c>
      <c r="B152" s="25"/>
      <c r="C152" s="25"/>
      <c r="D152" s="25"/>
      <c r="E152" s="25"/>
      <c r="F152" s="25"/>
      <c r="G152" s="25"/>
      <c r="H152" s="25"/>
      <c r="I152" s="25"/>
    </row>
    <row r="153" spans="1:9" ht="12.75">
      <c r="A153" s="25" t="s">
        <v>174</v>
      </c>
      <c r="B153" s="25"/>
      <c r="C153" s="25"/>
      <c r="D153" s="25"/>
      <c r="E153" s="25"/>
      <c r="F153" s="25"/>
      <c r="G153" s="25"/>
      <c r="H153" s="25"/>
      <c r="I153" s="25"/>
    </row>
    <row r="154" spans="1:9" ht="12.75">
      <c r="A154" s="25" t="s">
        <v>175</v>
      </c>
      <c r="B154" s="25"/>
      <c r="C154" s="25"/>
      <c r="D154" s="25"/>
      <c r="E154" s="25"/>
      <c r="F154" s="25"/>
      <c r="G154" s="25"/>
      <c r="H154" s="25"/>
      <c r="I154" s="25"/>
    </row>
    <row r="155" spans="1:9" ht="12.75">
      <c r="A155" s="25" t="s">
        <v>176</v>
      </c>
      <c r="B155" s="25"/>
      <c r="C155" s="25"/>
      <c r="D155" s="25"/>
      <c r="E155" s="25"/>
      <c r="F155" s="25"/>
      <c r="G155" s="25"/>
      <c r="H155" s="25"/>
      <c r="I155" s="25"/>
    </row>
    <row r="156" spans="1:9" ht="12.75">
      <c r="A156" s="25" t="s">
        <v>177</v>
      </c>
      <c r="B156" s="25"/>
      <c r="C156" s="25"/>
      <c r="D156" s="25"/>
      <c r="E156" s="25"/>
      <c r="F156" s="25"/>
      <c r="G156" s="25"/>
      <c r="H156" s="25"/>
      <c r="I156" s="25"/>
    </row>
    <row r="157" spans="1:9" ht="12.75">
      <c r="A157" s="25" t="s">
        <v>178</v>
      </c>
      <c r="B157" s="25"/>
      <c r="C157" s="25"/>
      <c r="D157" s="25"/>
      <c r="E157" s="25"/>
      <c r="F157" s="25"/>
      <c r="G157" s="25"/>
      <c r="H157" s="25"/>
      <c r="I157" s="25"/>
    </row>
    <row r="158" spans="1:9" ht="13.5" customHeight="1">
      <c r="A158" s="270" t="s">
        <v>179</v>
      </c>
      <c r="B158" s="270"/>
      <c r="C158" s="270"/>
      <c r="D158" s="270"/>
      <c r="E158" s="270"/>
      <c r="F158" s="270"/>
      <c r="G158" s="270"/>
      <c r="H158" s="270"/>
      <c r="I158" s="270"/>
    </row>
    <row r="159" spans="1:9" ht="13.5" customHeight="1">
      <c r="A159" s="136"/>
      <c r="B159" s="136"/>
      <c r="C159" s="136"/>
      <c r="D159" s="136"/>
      <c r="E159" s="136"/>
      <c r="F159" s="136"/>
      <c r="G159" s="136"/>
      <c r="H159" s="136"/>
      <c r="I159" s="136"/>
    </row>
    <row r="160" spans="1:9" ht="12.75">
      <c r="A160" s="25" t="s">
        <v>359</v>
      </c>
      <c r="B160" s="25"/>
      <c r="C160" s="25"/>
      <c r="D160" s="25"/>
      <c r="E160" s="25"/>
      <c r="F160" s="25"/>
      <c r="G160" s="25"/>
      <c r="H160" s="25"/>
      <c r="I160" s="25"/>
    </row>
    <row r="161" spans="1:9" ht="12.75">
      <c r="A161" s="25" t="s">
        <v>180</v>
      </c>
      <c r="B161" s="25"/>
      <c r="C161" s="25"/>
      <c r="D161" s="25"/>
      <c r="E161" s="25"/>
      <c r="F161" s="25"/>
      <c r="G161" s="25"/>
      <c r="H161" s="25"/>
      <c r="I161" s="25"/>
    </row>
    <row r="162" spans="1:9" ht="12.75">
      <c r="A162" s="25" t="s">
        <v>181</v>
      </c>
      <c r="B162" s="25"/>
      <c r="C162" s="25"/>
      <c r="D162" s="25"/>
      <c r="E162" s="25"/>
      <c r="F162" s="25"/>
      <c r="G162" s="25"/>
      <c r="H162" s="25"/>
      <c r="I162" s="25"/>
    </row>
    <row r="163" spans="1:9" ht="12.75">
      <c r="A163" s="25" t="s">
        <v>182</v>
      </c>
      <c r="B163" s="25"/>
      <c r="C163" s="25"/>
      <c r="D163" s="25"/>
      <c r="E163" s="25"/>
      <c r="F163" s="25"/>
      <c r="G163" s="25"/>
      <c r="H163" s="25"/>
      <c r="I163" s="25"/>
    </row>
    <row r="164" spans="1:9" ht="12.75">
      <c r="A164" s="25" t="s">
        <v>183</v>
      </c>
      <c r="B164" s="25"/>
      <c r="C164" s="25"/>
      <c r="D164" s="25"/>
      <c r="E164" s="25"/>
      <c r="F164" s="25"/>
      <c r="G164" s="25"/>
      <c r="H164" s="25"/>
      <c r="I164" s="25"/>
    </row>
    <row r="165" spans="1:9" ht="12.75">
      <c r="A165" s="25" t="s">
        <v>184</v>
      </c>
      <c r="B165" s="25"/>
      <c r="C165" s="25"/>
      <c r="D165" s="25"/>
      <c r="E165" s="25"/>
      <c r="F165" s="25"/>
      <c r="G165" s="25"/>
      <c r="H165" s="25"/>
      <c r="I165" s="25"/>
    </row>
    <row r="166" spans="1:9" ht="12.75">
      <c r="A166" s="25" t="s">
        <v>185</v>
      </c>
      <c r="B166" s="25"/>
      <c r="C166" s="25"/>
      <c r="D166" s="25"/>
      <c r="E166" s="25"/>
      <c r="F166" s="25"/>
      <c r="G166" s="25"/>
      <c r="H166" s="25"/>
      <c r="I166" s="25"/>
    </row>
    <row r="167" spans="1:9" ht="12.75">
      <c r="A167" s="25" t="s">
        <v>186</v>
      </c>
      <c r="B167" s="25"/>
      <c r="C167" s="25"/>
      <c r="D167" s="25"/>
      <c r="E167" s="25"/>
      <c r="F167" s="25"/>
      <c r="G167" s="25"/>
      <c r="H167" s="25"/>
      <c r="I167" s="25"/>
    </row>
    <row r="168" spans="1:9" ht="12.75">
      <c r="A168" s="25" t="s">
        <v>263</v>
      </c>
      <c r="B168" s="25"/>
      <c r="C168" s="25"/>
      <c r="D168" s="25"/>
      <c r="E168" s="25"/>
      <c r="F168" s="25"/>
      <c r="G168" s="25"/>
      <c r="H168" s="25"/>
      <c r="I168" s="25"/>
    </row>
    <row r="169" spans="1:9" ht="12.75">
      <c r="A169" s="25" t="s">
        <v>187</v>
      </c>
      <c r="B169" s="25"/>
      <c r="C169" s="25"/>
      <c r="D169" s="25"/>
      <c r="E169" s="25"/>
      <c r="F169" s="25"/>
      <c r="G169" s="25"/>
      <c r="H169" s="25"/>
      <c r="I169" s="25"/>
    </row>
  </sheetData>
  <sheetProtection formatCells="0" formatColumns="0"/>
  <mergeCells count="16">
    <mergeCell ref="D2:G2"/>
    <mergeCell ref="A5:I5"/>
    <mergeCell ref="A8:I8"/>
    <mergeCell ref="A127:I127"/>
    <mergeCell ref="F27:G27"/>
    <mergeCell ref="H27:I27"/>
    <mergeCell ref="H26:I26"/>
    <mergeCell ref="A158:I158"/>
    <mergeCell ref="F28:G28"/>
    <mergeCell ref="H28:I28"/>
    <mergeCell ref="A36:I36"/>
    <mergeCell ref="F29:G29"/>
    <mergeCell ref="A117:I117"/>
    <mergeCell ref="A123:I123"/>
    <mergeCell ref="A126:I126"/>
    <mergeCell ref="H29:I29"/>
  </mergeCells>
  <printOptions/>
  <pageMargins left="0.2" right="0.26" top="0.67" bottom="0.7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2016-01-11T14:41:28Z</cp:lastPrinted>
  <dcterms:created xsi:type="dcterms:W3CDTF">1997-01-24T11:07:25Z</dcterms:created>
  <dcterms:modified xsi:type="dcterms:W3CDTF">2016-12-22T09:10:36Z</dcterms:modified>
  <cp:category/>
  <cp:version/>
  <cp:contentType/>
  <cp:contentStatus/>
</cp:coreProperties>
</file>